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jboyd\Desktop\payments\forms\"/>
    </mc:Choice>
  </mc:AlternateContent>
  <xr:revisionPtr revIDLastSave="0" documentId="8_{4C566825-C6CB-42E0-8C23-7BCBAC9D760A}" xr6:coauthVersionLast="47" xr6:coauthVersionMax="47" xr10:uidLastSave="{00000000-0000-0000-0000-000000000000}"/>
  <bookViews>
    <workbookView xWindow="-120" yWindow="-120" windowWidth="25440" windowHeight="15270" firstSheet="1" activeTab="1" xr2:uid="{89669228-27F6-42FE-880A-069B2008C1CE}"/>
  </bookViews>
  <sheets>
    <sheet name="Lookup" sheetId="3" state="hidden" r:id="rId1"/>
    <sheet name="Staff Expenses Claim Form" sheetId="1" r:id="rId2"/>
  </sheets>
  <externalReferences>
    <externalReference r:id="rId3"/>
    <externalReference r:id="rId4"/>
  </externalReferences>
  <definedNames>
    <definedName name="ChargeTo">[1]Lookups!$A$3:$A$8</definedName>
    <definedName name="ChgToOptions">[1]Lookups!$A$2:$B$8</definedName>
    <definedName name="EuroCode">[2]Lookups!$D$7</definedName>
    <definedName name="inpChargeToType">#REF!</definedName>
    <definedName name="lstCurrencyCodes">[2]Lookups!$D$7:$D$177</definedName>
    <definedName name="lstCurrencyCodes1">Lookup!$B$3:$D$173</definedName>
    <definedName name="_xlnm.Print_Area" localSheetId="1">'Staff Expenses Claim Form'!$B$1:$M$41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24" i="1" l="1"/>
  <c r="M25" i="1" l="1"/>
  <c r="M26" i="1"/>
  <c r="M17" i="1" l="1"/>
  <c r="M18" i="1"/>
  <c r="M19" i="1"/>
  <c r="M20" i="1"/>
  <c r="M28" i="1" l="1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M31" i="1" l="1"/>
</calcChain>
</file>

<file path=xl/sharedStrings.xml><?xml version="1.0" encoding="utf-8"?>
<sst xmlns="http://schemas.openxmlformats.org/spreadsheetml/2006/main" count="413" uniqueCount="393">
  <si>
    <t>Staff Expenses Claim Form</t>
  </si>
  <si>
    <t>For Mileage Claims Only:</t>
  </si>
  <si>
    <t>Name:</t>
  </si>
  <si>
    <t>&lt;Your Name&gt;</t>
  </si>
  <si>
    <t>UCD Staff No:</t>
  </si>
  <si>
    <t>P99999999</t>
  </si>
  <si>
    <t>Make &amp; Model of Car:</t>
  </si>
  <si>
    <t>Car Reg Number:</t>
  </si>
  <si>
    <t>Email:</t>
  </si>
  <si>
    <t>&lt;&lt;Enter address here&gt;&gt;</t>
  </si>
  <si>
    <t>Claim Period From:</t>
  </si>
  <si>
    <t>Engine Capacity of Car (c.c):</t>
  </si>
  <si>
    <t>UCD Address:</t>
  </si>
  <si>
    <t>Claim Period To:</t>
  </si>
  <si>
    <t>1 - 1,500</t>
  </si>
  <si>
    <t>1,501 - 5,500</t>
  </si>
  <si>
    <t>5,501 - 25,000</t>
  </si>
  <si>
    <t>25,000 &amp; over</t>
  </si>
  <si>
    <t>Departure Date</t>
  </si>
  <si>
    <t>Departure Time</t>
  </si>
  <si>
    <t>Return Date</t>
  </si>
  <si>
    <t>Return 
Time</t>
  </si>
  <si>
    <t>Departure Point &amp; Destination</t>
  </si>
  <si>
    <t>Purpose of Journey 
(confimation to be attached to claim)</t>
  </si>
  <si>
    <t>No. of Kms (mileage)</t>
  </si>
  <si>
    <t>Kms Claimed (€) (mileage)</t>
  </si>
  <si>
    <t>Subsistence Calculation</t>
  </si>
  <si>
    <t>Subsistence Claimed ( €)</t>
  </si>
  <si>
    <t>Travel Expense Amount (€)</t>
  </si>
  <si>
    <t>Date</t>
  </si>
  <si>
    <r>
      <t xml:space="preserve">Receipted Expenses 
</t>
    </r>
    <r>
      <rPr>
        <b/>
        <sz val="10"/>
        <color theme="0"/>
        <rFont val="Arial"/>
        <family val="2"/>
      </rPr>
      <t>(To be attached to Claim)</t>
    </r>
  </si>
  <si>
    <t>Currency Code</t>
  </si>
  <si>
    <t>Enter Exchange Rate Used</t>
  </si>
  <si>
    <t>Receipted Expense Amount (€)</t>
  </si>
  <si>
    <t>Description/Purpose:</t>
  </si>
  <si>
    <t>EUR-Euro</t>
  </si>
  <si>
    <t>Breakdown of Charge:</t>
  </si>
  <si>
    <t>Total:</t>
  </si>
  <si>
    <t>Cost Centre</t>
  </si>
  <si>
    <t>Expense Code</t>
  </si>
  <si>
    <t>Research / D Code</t>
  </si>
  <si>
    <t>Conference Allowance 
(no coding required)</t>
  </si>
  <si>
    <t>Amount €</t>
  </si>
  <si>
    <t>Less Advance Paid:</t>
  </si>
  <si>
    <t>€</t>
  </si>
  <si>
    <t>Total Claimed:</t>
  </si>
  <si>
    <t>Claimant</t>
  </si>
  <si>
    <t>Authorisation</t>
  </si>
  <si>
    <t>I certify that the expenses claimed above have been incurred by me on University business and are not payable by any other agency.</t>
  </si>
  <si>
    <t>Date:</t>
  </si>
  <si>
    <t>I certify that my motor insurance policy provides cover for business use.</t>
  </si>
  <si>
    <t>Code</t>
  </si>
  <si>
    <t>3 Letter Code</t>
  </si>
  <si>
    <t>Currency</t>
  </si>
  <si>
    <t>EUR</t>
  </si>
  <si>
    <t>Euro</t>
  </si>
  <si>
    <t>GBP</t>
  </si>
  <si>
    <t>Pound Sterling</t>
  </si>
  <si>
    <t>USD</t>
  </si>
  <si>
    <t>US Dollar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</si>
  <si>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</si>
  <si>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</si>
  <si>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</si>
  <si>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</si>
  <si>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</si>
  <si>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</si>
  <si>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</si>
  <si>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</si>
  <si>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</si>
  <si>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</si>
  <si>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</si>
  <si>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</si>
  <si>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</si>
  <si>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</si>
  <si>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</si>
  <si>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</si>
  <si>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</si>
  <si>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</si>
  <si>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</si>
  <si>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</si>
  <si>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</si>
  <si>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</si>
  <si>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</si>
  <si>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</si>
  <si>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</si>
  <si>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</si>
  <si>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</si>
  <si>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</si>
  <si>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</si>
  <si>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</si>
  <si>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</si>
  <si>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</si>
  <si>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</si>
  <si>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</si>
  <si>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</si>
  <si>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</si>
  <si>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</si>
  <si>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</si>
  <si>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</si>
  <si>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</si>
  <si>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</si>
  <si>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</si>
  <si>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</si>
  <si>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</si>
  <si>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</si>
  <si>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</si>
  <si>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</si>
  <si>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</si>
  <si>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BYN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</si>
  <si>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</si>
  <si>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</si>
  <si>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</si>
  <si>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</si>
  <si>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</si>
  <si>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</si>
  <si>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</si>
  <si>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CHE</t>
  </si>
  <si>
    <t>WIR Euro</t>
  </si>
  <si>
    <t>CHF</t>
  </si>
  <si>
    <t>Swiss Franc</t>
  </si>
  <si>
    <t>CHW</t>
  </si>
  <si>
    <t>WIR Franc</t>
  </si>
  <si>
    <t>CLF</t>
  </si>
  <si>
    <t>Unidad de Fomento</t>
  </si>
  <si>
    <t>CLP</t>
  </si>
  <si>
    <t>Chilean Peso</t>
  </si>
  <si>
    <t>CNY</t>
  </si>
  <si>
    <t>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</si>
  <si>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</si>
  <si>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</si>
  <si>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</si>
  <si>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</si>
  <si>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</si>
  <si>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</si>
  <si>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</si>
  <si>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</si>
  <si>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</si>
  <si>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</si>
  <si>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</si>
  <si>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Cabo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</si>
  <si>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</si>
  <si>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</si>
  <si>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</si>
  <si>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</si>
  <si>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</si>
  <si>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</si>
  <si>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</si>
  <si>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</si>
  <si>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</si>
  <si>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</si>
  <si>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</si>
  <si>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</si>
  <si>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</si>
  <si>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</si>
  <si>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</si>
  <si>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</si>
  <si>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FJD</t>
  </si>
  <si>
    <t>Fiji Dollar</t>
  </si>
  <si>
    <t>FKP</t>
  </si>
  <si>
    <t>Falkland Islands Pound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</si>
  <si>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</si>
  <si>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</si>
  <si>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</si>
  <si>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</si>
  <si>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</si>
  <si>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</si>
  <si>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</si>
  <si>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</si>
  <si>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</si>
  <si>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</si>
  <si>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</si>
  <si>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</si>
  <si>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</si>
  <si>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</si>
  <si>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</si>
  <si>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</si>
  <si>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</si>
  <si>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</si>
  <si>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</si>
  <si>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</si>
  <si>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</si>
  <si>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</si>
  <si>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</si>
  <si>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</si>
  <si>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</si>
  <si>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</si>
  <si>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</si>
  <si>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</si>
  <si>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</si>
  <si>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</si>
  <si>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</si>
  <si>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</si>
  <si>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</si>
  <si>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</si>
  <si>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</si>
  <si>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</si>
  <si>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</si>
  <si>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</si>
  <si>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</si>
  <si>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</si>
  <si>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</si>
  <si>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</si>
  <si>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</si>
  <si>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</si>
  <si>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</si>
  <si>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</si>
  <si>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</si>
  <si>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</si>
  <si>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</si>
  <si>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</si>
  <si>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</si>
  <si>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</si>
  <si>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</si>
  <si>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</si>
  <si>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</si>
  <si>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</si>
  <si>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</si>
  <si>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</si>
  <si>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</si>
  <si>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</si>
  <si>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</si>
  <si>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</si>
  <si>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</si>
  <si>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</si>
  <si>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</si>
  <si>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</si>
  <si>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</si>
  <si>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</si>
  <si>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</si>
  <si>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</si>
  <si>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</si>
  <si>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</si>
  <si>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</si>
  <si>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</si>
  <si>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</si>
  <si>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</si>
  <si>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</si>
  <si>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</si>
  <si>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</si>
  <si>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</si>
  <si>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</si>
  <si>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</si>
  <si>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</si>
  <si>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</si>
  <si>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</si>
  <si>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</si>
  <si>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</si>
  <si>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</si>
  <si>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</si>
  <si>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</si>
  <si>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</si>
  <si>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</si>
  <si>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</si>
  <si>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</si>
  <si>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</si>
  <si>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</si>
  <si>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</si>
  <si>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</si>
  <si>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</si>
  <si>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</si>
  <si>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</si>
  <si>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</si>
  <si>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</si>
  <si>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</si>
  <si>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</si>
  <si>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</si>
  <si>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</si>
  <si>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</si>
  <si>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</si>
  <si>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</si>
  <si>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</si>
  <si>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</si>
  <si>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</si>
  <si>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</si>
  <si>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</si>
  <si>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</si>
  <si>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</si>
  <si>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</si>
  <si>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</si>
  <si>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</si>
  <si>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</si>
  <si>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</si>
  <si>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</si>
  <si>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</si>
  <si>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</si>
  <si>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</si>
  <si>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</si>
  <si>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</si>
  <si>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PYG</t>
  </si>
  <si>
    <t>Guarani</t>
  </si>
  <si>
    <t>QAR</t>
  </si>
  <si>
    <t>Qatari Rial</t>
  </si>
  <si>
    <t>RON</t>
  </si>
  <si>
    <t>Romanian Leu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</si>
  <si>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</si>
  <si>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</si>
  <si>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</si>
  <si>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</si>
  <si>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</si>
  <si>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</si>
  <si>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</si>
  <si>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</si>
  <si>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</si>
  <si>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</si>
  <si>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</si>
  <si>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</si>
  <si>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</si>
  <si>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</si>
  <si>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</si>
  <si>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</si>
  <si>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</si>
  <si>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</si>
  <si>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</si>
  <si>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</si>
  <si>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</si>
  <si>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</si>
  <si>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</si>
  <si>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</si>
  <si>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</si>
  <si>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</si>
  <si>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</si>
  <si>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</si>
  <si>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</si>
  <si>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</si>
  <si>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</si>
  <si>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</si>
  <si>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</si>
  <si>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</si>
  <si>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</si>
  <si>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</si>
  <si>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</si>
  <si>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</si>
  <si>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</si>
  <si>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</si>
  <si>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</si>
  <si>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</si>
  <si>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</si>
  <si>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</si>
  <si>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</si>
  <si>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</si>
  <si>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</si>
  <si>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</si>
  <si>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</si>
  <si>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</si>
  <si>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</si>
  <si>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</si>
  <si>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</si>
  <si>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</si>
  <si>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</si>
  <si>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</si>
  <si>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</si>
  <si>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</si>
  <si>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UYI</t>
  </si>
  <si>
    <t>Uruguay Peso en Unidades Indexadas (URUIURUI)</t>
  </si>
  <si>
    <t>UYU</t>
  </si>
  <si>
    <t>Peso Uruguayo</t>
  </si>
  <si>
    <t>UZS</t>
  </si>
  <si>
    <t>Uzbekistan Sum</t>
  </si>
  <si>
    <t>VEF</t>
  </si>
  <si>
    <t>Bolívar</t>
  </si>
  <si>
    <t>VND</t>
  </si>
  <si>
    <t>Dong</t>
  </si>
  <si>
    <t>VUV</t>
  </si>
  <si>
    <t>Vatu</t>
  </si>
  <si>
    <t>WST</t>
  </si>
  <si>
    <t>Tala</t>
  </si>
  <si>
    <t>XAF</t>
  </si>
  <si>
    <t>CFA Franc BEAC</t>
  </si>
  <si>
    <t>XCD</t>
  </si>
  <si>
    <t>East Caribbean Dollar</t>
  </si>
  <si>
    <t>XDR</t>
  </si>
  <si>
    <t>SDR (Special Drawing Right)</t>
  </si>
  <si>
    <t>XOF</t>
  </si>
  <si>
    <t>CFA Franc BCEAO</t>
  </si>
  <si>
    <t>XPF</t>
  </si>
  <si>
    <t>CFP Franc</t>
  </si>
  <si>
    <t>XSU</t>
  </si>
  <si>
    <t>Sucre</t>
  </si>
  <si>
    <t>XUA</t>
  </si>
  <si>
    <t>ADB Unit of Account</t>
  </si>
  <si>
    <t>YER</t>
  </si>
  <si>
    <t>Yemeni Rial</t>
  </si>
  <si>
    <t>ZAR</t>
  </si>
  <si>
    <t>Rand</t>
  </si>
  <si>
    <t>ZMW</t>
  </si>
  <si>
    <t>Zambian Kwacha</t>
  </si>
  <si>
    <t>ZWL</t>
  </si>
  <si>
    <t>Zimbabwe Dollar</t>
  </si>
  <si>
    <t>Mileage &amp; Subsistence</t>
  </si>
  <si>
    <r>
      <rPr>
        <sz val="11"/>
        <rFont val="Arial"/>
        <family val="2"/>
      </rPr>
      <t xml:space="preserve">Please refer to </t>
    </r>
    <r>
      <rPr>
        <u/>
        <sz val="11"/>
        <color rgb="FF3355FF"/>
        <rFont val="Arial"/>
        <family val="2"/>
      </rPr>
      <t>the UCD Finance Office website</t>
    </r>
    <r>
      <rPr>
        <u/>
        <sz val="11"/>
        <color theme="3" tint="0.39997558519241921"/>
        <rFont val="Arial"/>
        <family val="2"/>
      </rPr>
      <t xml:space="preserve"> </t>
    </r>
    <r>
      <rPr>
        <sz val="11"/>
        <rFont val="Arial"/>
        <family val="2"/>
      </rPr>
      <t>for information on the submission of expenses claims and details of mileage and subsistence rates</t>
    </r>
    <r>
      <rPr>
        <sz val="11"/>
        <color theme="10"/>
        <rFont val="Arial"/>
        <family val="2"/>
      </rPr>
      <t>.</t>
    </r>
  </si>
  <si>
    <t>Currency Amount</t>
  </si>
  <si>
    <t>Cumulative kms claimed this year to date (01 Oct - 30 Sept) including this claim:</t>
  </si>
  <si>
    <t>This claim will be emailed to expenses@ucd.ie by the authoriser in an Excel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</si>
</sst>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&quot;€&quot;#,##0.00"/>
    <numFmt numFmtId="166" formatCode="dd/mm/yyyy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1"/>
      <color rgb="FF3355FF"/>
      <name val="Arial"/>
      <family val="2"/>
    </font>
    <font>
      <u/>
      <sz val="11"/>
      <color theme="3" tint="0.39997558519241921"/>
      <name val="Arial"/>
      <family val="2"/>
    </font>
    <font>
      <sz val="11"/>
      <color theme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color rgb="FFFFC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F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6" fillId="2" borderId="6" xfId="0" applyFont="1" applyFill="1" applyBorder="1" applyProtection="1">
      <protection locked="0"/>
    </xf>
    <xf numFmtId="20" fontId="6" fillId="2" borderId="6" xfId="0" applyNumberFormat="1" applyFont="1" applyFill="1" applyBorder="1" applyAlignment="1" applyProtection="1">
      <alignment horizontal="center"/>
      <protection locked="0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164" fontId="6" fillId="2" borderId="6" xfId="1" applyNumberFormat="1" applyFont="1" applyFill="1" applyBorder="1" applyProtection="1">
      <protection locked="0"/>
    </xf>
    <xf numFmtId="165" fontId="21" fillId="2" borderId="28" xfId="1" applyNumberFormat="1" applyFont="1" applyFill="1" applyBorder="1" applyProtection="1">
      <protection locked="0"/>
    </xf>
    <xf numFmtId="0" fontId="20" fillId="0" borderId="0" xfId="0" applyFont="1"/>
    <xf numFmtId="0" fontId="0" fillId="4" borderId="0" xfId="0" applyFill="1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66" fontId="6" fillId="2" borderId="7" xfId="0" applyNumberFormat="1" applyFont="1" applyFill="1" applyBorder="1" applyAlignment="1" applyProtection="1">
      <alignment horizontal="center"/>
      <protection locked="0"/>
    </xf>
    <xf numFmtId="166" fontId="6" fillId="2" borderId="8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1" xfId="0" applyFont="1" applyBorder="1" applyProtection="1"/>
    <xf numFmtId="0" fontId="6" fillId="0" borderId="2" xfId="0" applyFont="1" applyBorder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164" fontId="6" fillId="0" borderId="0" xfId="1" applyNumberFormat="1" applyFont="1" applyBorder="1" applyProtection="1"/>
    <xf numFmtId="164" fontId="6" fillId="0" borderId="0" xfId="1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6" fillId="0" borderId="12" xfId="0" applyFont="1" applyBorder="1" applyProtection="1"/>
    <xf numFmtId="0" fontId="6" fillId="0" borderId="13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16" fillId="3" borderId="4" xfId="0" applyFont="1" applyFill="1" applyBorder="1" applyAlignment="1" applyProtection="1">
      <alignment horizontal="center" wrapText="1"/>
    </xf>
    <xf numFmtId="0" fontId="16" fillId="3" borderId="0" xfId="0" applyFont="1" applyFill="1" applyBorder="1" applyAlignment="1" applyProtection="1">
      <alignment horizontal="center" wrapText="1"/>
    </xf>
    <xf numFmtId="164" fontId="16" fillId="3" borderId="0" xfId="1" applyNumberFormat="1" applyFont="1" applyFill="1" applyBorder="1" applyAlignment="1" applyProtection="1">
      <alignment horizontal="center" wrapText="1"/>
    </xf>
    <xf numFmtId="0" fontId="17" fillId="3" borderId="5" xfId="0" applyFont="1" applyFill="1" applyBorder="1" applyAlignment="1" applyProtection="1">
      <alignment horizont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4" fontId="16" fillId="3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22" fillId="0" borderId="0" xfId="0" applyFont="1" applyBorder="1" applyProtection="1"/>
    <xf numFmtId="165" fontId="22" fillId="0" borderId="5" xfId="0" applyNumberFormat="1" applyFont="1" applyBorder="1" applyProtection="1"/>
    <xf numFmtId="165" fontId="23" fillId="3" borderId="35" xfId="1" applyNumberFormat="1" applyFont="1" applyFill="1" applyBorder="1" applyProtection="1"/>
    <xf numFmtId="43" fontId="16" fillId="0" borderId="5" xfId="1" applyFont="1" applyFill="1" applyBorder="1" applyProtection="1"/>
    <xf numFmtId="0" fontId="16" fillId="3" borderId="1" xfId="0" applyFont="1" applyFill="1" applyBorder="1" applyProtection="1"/>
    <xf numFmtId="0" fontId="16" fillId="3" borderId="2" xfId="0" applyFont="1" applyFill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16" fillId="3" borderId="1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</xf>
    <xf numFmtId="0" fontId="5" fillId="0" borderId="36" xfId="0" applyFont="1" applyBorder="1" applyProtection="1"/>
    <xf numFmtId="0" fontId="5" fillId="0" borderId="37" xfId="0" applyFont="1" applyBorder="1" applyProtection="1"/>
    <xf numFmtId="0" fontId="5" fillId="0" borderId="38" xfId="0" applyFont="1" applyBorder="1" applyProtection="1"/>
    <xf numFmtId="0" fontId="5" fillId="0" borderId="7" xfId="0" applyFont="1" applyBorder="1" applyProtection="1"/>
    <xf numFmtId="0" fontId="7" fillId="0" borderId="18" xfId="0" applyFont="1" applyBorder="1" applyAlignment="1" applyProtection="1">
      <alignment horizontal="right"/>
    </xf>
    <xf numFmtId="0" fontId="5" fillId="0" borderId="5" xfId="0" applyFont="1" applyBorder="1" applyProtection="1"/>
    <xf numFmtId="0" fontId="25" fillId="0" borderId="4" xfId="0" applyFont="1" applyBorder="1" applyProtection="1"/>
    <xf numFmtId="0" fontId="25" fillId="0" borderId="0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9" xfId="0" applyFont="1" applyBorder="1" applyProtection="1"/>
    <xf numFmtId="0" fontId="7" fillId="0" borderId="40" xfId="0" applyFont="1" applyBorder="1" applyAlignment="1" applyProtection="1">
      <alignment horizontal="right"/>
    </xf>
    <xf numFmtId="0" fontId="0" fillId="0" borderId="12" xfId="0" applyBorder="1" applyProtection="1"/>
    <xf numFmtId="0" fontId="5" fillId="0" borderId="0" xfId="0" applyFont="1" applyProtection="1"/>
    <xf numFmtId="0" fontId="0" fillId="0" borderId="39" xfId="0" applyBorder="1" applyProtection="1"/>
    <xf numFmtId="0" fontId="3" fillId="2" borderId="6" xfId="0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21" fillId="2" borderId="24" xfId="1" applyNumberFormat="1" applyFont="1" applyFill="1" applyBorder="1" applyProtection="1"/>
    <xf numFmtId="0" fontId="6" fillId="0" borderId="3" xfId="0" applyFont="1" applyBorder="1" applyProtection="1"/>
    <xf numFmtId="0" fontId="6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165" fontId="6" fillId="0" borderId="34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30" xfId="0" applyFont="1" applyBorder="1" applyProtection="1">
      <protection locked="0"/>
    </xf>
    <xf numFmtId="165" fontId="6" fillId="0" borderId="31" xfId="0" applyNumberFormat="1" applyFont="1" applyBorder="1" applyProtection="1">
      <protection locked="0"/>
    </xf>
    <xf numFmtId="0" fontId="16" fillId="3" borderId="42" xfId="0" applyFont="1" applyFill="1" applyBorder="1" applyAlignment="1" applyProtection="1">
      <alignment horizontal="center" wrapText="1"/>
    </xf>
    <xf numFmtId="0" fontId="26" fillId="0" borderId="0" xfId="0" applyFont="1" applyProtection="1"/>
    <xf numFmtId="0" fontId="20" fillId="2" borderId="18" xfId="0" applyFont="1" applyFill="1" applyBorder="1" applyAlignment="1" applyProtection="1">
      <alignment horizontal="center"/>
      <protection locked="0"/>
    </xf>
    <xf numFmtId="0" fontId="20" fillId="2" borderId="19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16" fillId="3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11" fillId="0" borderId="4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8" fillId="3" borderId="20" xfId="0" applyFont="1" applyFill="1" applyBorder="1" applyAlignment="1" applyProtection="1">
      <alignment horizontal="center" wrapText="1"/>
    </xf>
    <xf numFmtId="0" fontId="18" fillId="3" borderId="17" xfId="0" applyFont="1" applyFill="1" applyBorder="1" applyAlignment="1" applyProtection="1">
      <alignment horizontal="center" wrapText="1"/>
    </xf>
    <xf numFmtId="0" fontId="4" fillId="0" borderId="2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left" wrapText="1" indent="1"/>
    </xf>
    <xf numFmtId="0" fontId="24" fillId="0" borderId="0" xfId="0" applyFont="1" applyBorder="1" applyAlignment="1" applyProtection="1">
      <alignment horizontal="left" wrapText="1" indent="1"/>
    </xf>
    <xf numFmtId="0" fontId="24" fillId="0" borderId="5" xfId="0" applyFont="1" applyBorder="1" applyAlignment="1" applyProtection="1">
      <alignment horizontal="left" wrapText="1" indent="1"/>
    </xf>
    <xf numFmtId="0" fontId="24" fillId="0" borderId="4" xfId="0" applyFont="1" applyBorder="1" applyAlignment="1" applyProtection="1">
      <alignment horizontal="left" indent="1"/>
    </xf>
    <xf numFmtId="0" fontId="24" fillId="0" borderId="0" xfId="0" applyFont="1" applyBorder="1" applyAlignment="1" applyProtection="1">
      <alignment horizontal="left" indent="1"/>
    </xf>
    <xf numFmtId="0" fontId="24" fillId="0" borderId="5" xfId="0" applyFont="1" applyBorder="1" applyAlignment="1" applyProtection="1">
      <alignment horizontal="left" indent="1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</cellXfs>
  <cellStyles count="6">
    <cellStyle name="Comma" xfId="1" builtinId="3"/>
    <cellStyle name="Comma 2" xfId="5" xr:uid="{12593930-2720-48B3-A425-7382D3E04362}"/>
    <cellStyle name="Hyperlink" xfId="2" builtinId="8"/>
    <cellStyle name="Hyperlink 2" xfId="4" xr:uid="{CF352AB1-4717-460A-A766-D3393A1585F0}"/>
    <cellStyle name="Normal" xfId="0" builtinId="0"/>
    <cellStyle name="Normal 2" xfId="3" xr:uid="{A24009F4-6D19-4C0F-8F1A-E44927954273}"/>
  </cellStyles>
  <dxfs count="11"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D8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1</xdr:col>
      <xdr:colOff>462280</xdr:colOff>
      <xdr:row>3</xdr:row>
      <xdr:rowOff>2839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D41E8-E89A-445E-B702-E0D17B61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38100"/>
          <a:ext cx="325120" cy="469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T2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Expenses%20form%20-%20DRAFT%202%20Haz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"/>
      <sheetName val="Lookups"/>
      <sheetName val="Supporting Information"/>
      <sheetName val="Sheet3"/>
    </sheetNames>
    <sheetDataSet>
      <sheetData sheetId="0"/>
      <sheetData sheetId="1">
        <row r="2">
          <cell r="A2" t="str">
            <v>Charge To Options</v>
          </cell>
        </row>
        <row r="3">
          <cell r="A3" t="str">
            <v>Select which type of account to charge to</v>
          </cell>
          <cell r="B3" t="str">
            <v>Select which type of account to charge to from the drop-down list above.</v>
          </cell>
        </row>
        <row r="4">
          <cell r="A4" t="str">
            <v>~ ~ ~ ~ ~</v>
          </cell>
          <cell r="B4" t="str">
            <v>Select which type of account to charge to from the drop-down list above.</v>
          </cell>
        </row>
        <row r="5">
          <cell r="A5" t="str">
            <v>Cost Centre</v>
          </cell>
          <cell r="B5" t="str">
            <v>A Cost Centre Code and an Expense Code starting with 8 should be entered. Do not enter a Project Code.</v>
          </cell>
        </row>
        <row r="6">
          <cell r="A6" t="str">
            <v>D Account</v>
          </cell>
          <cell r="B6" t="str">
            <v>A Cost Centre Code, an Expense Code starting with 9, and a Project Code should be entered.</v>
          </cell>
        </row>
        <row r="7">
          <cell r="A7" t="str">
            <v>Research Grant Number</v>
          </cell>
          <cell r="B7" t="str">
            <v>A Cost Centre Code, an Expense Code starting with 9, and a Project Code should be entered.</v>
          </cell>
        </row>
        <row r="8">
          <cell r="A8" t="str">
            <v>Conference Allowance</v>
          </cell>
          <cell r="B8" t="str">
            <v>Coding is NOT required for Conference Allowance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azel Draft"/>
      <sheetName val="Supporting Information"/>
      <sheetName val="Sample"/>
      <sheetName val="Advance Form"/>
      <sheetName val="T2 Supporting Information"/>
      <sheetName val="Change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 t="str">
            <v>EUR-Euro</v>
          </cell>
        </row>
        <row r="8">
          <cell r="D8" t="str">
            <v>GBP-Pound Sterling</v>
          </cell>
        </row>
        <row r="9">
          <cell r="D9" t="str">
            <v>USD-US Dollar</v>
          </cell>
        </row>
        <row r="10">
          <cell r="D10" t="str">
            <v>~ ~ ~ ~ ~</v>
          </cell>
        </row>
        <row r="11">
          <cell r="D11" t="str">
            <v>AED-UAE Dirham</v>
          </cell>
        </row>
        <row r="12">
          <cell r="D12" t="str">
            <v>AFN-Afghani</v>
          </cell>
        </row>
        <row r="13">
          <cell r="D13" t="str">
            <v>ALL-Lek</v>
          </cell>
        </row>
        <row r="14">
          <cell r="D14" t="str">
            <v>AMD-Armenian Dram</v>
          </cell>
        </row>
        <row r="15">
          <cell r="D15" t="str">
            <v>ANG-Netherlands Antillean Guilder</v>
          </cell>
        </row>
        <row r="16">
          <cell r="D16" t="str">
            <v>ANG-Netherlands Antillean Guilder</v>
          </cell>
        </row>
        <row r="17">
          <cell r="D17" t="str">
            <v>AOA-Kwanza</v>
          </cell>
        </row>
        <row r="18">
          <cell r="D18" t="str">
            <v>ARS-Argentine Peso</v>
          </cell>
        </row>
        <row r="19">
          <cell r="D19" t="str">
            <v>AUD-Australian Dollar</v>
          </cell>
        </row>
        <row r="20">
          <cell r="D20" t="str">
            <v>AWG-Aruban Florin</v>
          </cell>
        </row>
        <row r="21">
          <cell r="D21" t="str">
            <v>AZN-Azerbaijanian Manat</v>
          </cell>
        </row>
        <row r="22">
          <cell r="D22" t="str">
            <v>BAM-Convertible Mark</v>
          </cell>
        </row>
        <row r="23">
          <cell r="D23" t="str">
            <v>BBD-Barbados Dollar</v>
          </cell>
        </row>
        <row r="24">
          <cell r="D24" t="str">
            <v>BDT-Taka</v>
          </cell>
        </row>
        <row r="25">
          <cell r="D25" t="str">
            <v>BGN-Bulgarian Lev</v>
          </cell>
        </row>
        <row r="26">
          <cell r="D26" t="str">
            <v>BHD-Bahraini Dinar</v>
          </cell>
        </row>
        <row r="27">
          <cell r="D27" t="str">
            <v>BIF-Burundi Franc</v>
          </cell>
        </row>
        <row r="28">
          <cell r="D28" t="str">
            <v>BMD-Bermudian Dollar</v>
          </cell>
        </row>
        <row r="29">
          <cell r="D29" t="str">
            <v>BND-Brunei Dollar</v>
          </cell>
        </row>
        <row r="30">
          <cell r="D30" t="str">
            <v>BOB-Boliviano</v>
          </cell>
        </row>
        <row r="31">
          <cell r="D31" t="str">
            <v>BOV-Mvdol</v>
          </cell>
        </row>
        <row r="32">
          <cell r="D32" t="str">
            <v>BRL-Brazilian Real</v>
          </cell>
        </row>
        <row r="33">
          <cell r="D33" t="str">
            <v>BSD-Bahamian Dollar</v>
          </cell>
        </row>
        <row r="34">
          <cell r="D34" t="str">
            <v>BTN-Ngultrum</v>
          </cell>
        </row>
        <row r="35">
          <cell r="D35" t="str">
            <v>BWP-Pula</v>
          </cell>
        </row>
        <row r="36">
          <cell r="D36" t="str">
            <v>BYN-Belarusian Ruble</v>
          </cell>
        </row>
        <row r="37">
          <cell r="D37" t="str">
            <v>BZD-Belize Dollar</v>
          </cell>
        </row>
        <row r="38">
          <cell r="D38" t="str">
            <v>CAD-Canadian Dollar</v>
          </cell>
        </row>
        <row r="39">
          <cell r="D39" t="str">
            <v>CDF-Congolese Franc</v>
          </cell>
        </row>
        <row r="40">
          <cell r="D40" t="str">
            <v>CHE-WIR Euro</v>
          </cell>
        </row>
        <row r="41">
          <cell r="D41" t="str">
            <v>CHF-Swiss Franc</v>
          </cell>
        </row>
        <row r="42">
          <cell r="D42" t="str">
            <v>CHW-WIR Franc</v>
          </cell>
        </row>
        <row r="43">
          <cell r="D43" t="str">
            <v>CLF-Unidad de Fomento</v>
          </cell>
        </row>
        <row r="44">
          <cell r="D44" t="str">
            <v>CLP-Chilean Peso</v>
          </cell>
        </row>
        <row r="45">
          <cell r="D45" t="str">
            <v>CNY-Yuan Renminbi</v>
          </cell>
        </row>
        <row r="46">
          <cell r="D46" t="str">
            <v>COP-Colombian Peso</v>
          </cell>
        </row>
        <row r="47">
          <cell r="D47" t="str">
            <v>COU-Unidad de Valor Real</v>
          </cell>
        </row>
        <row r="48">
          <cell r="D48" t="str">
            <v>CRC-Costa Rican Colon</v>
          </cell>
        </row>
        <row r="49">
          <cell r="D49" t="str">
            <v>CUC-Peso Convertible</v>
          </cell>
        </row>
        <row r="50">
          <cell r="D50" t="str">
            <v>CUP-Cuban Peso</v>
          </cell>
        </row>
        <row r="51">
          <cell r="D51" t="str">
            <v>CVE-Cabo Verde Escudo</v>
          </cell>
        </row>
        <row r="52">
          <cell r="D52" t="str">
            <v>CZK-Czech Koruna</v>
          </cell>
        </row>
        <row r="53">
          <cell r="D53" t="str">
            <v>DJF-Djibouti Franc</v>
          </cell>
        </row>
        <row r="54">
          <cell r="D54" t="str">
            <v>DKK-Danish Krone</v>
          </cell>
        </row>
        <row r="55">
          <cell r="D55" t="str">
            <v>DOP-Dominican Peso</v>
          </cell>
        </row>
        <row r="56">
          <cell r="D56" t="str">
            <v>DZD-Algerian Dinar</v>
          </cell>
        </row>
        <row r="57">
          <cell r="D57" t="str">
            <v>EGP-Egyptian Pound</v>
          </cell>
        </row>
        <row r="58">
          <cell r="D58" t="str">
            <v>ERN-Nakfa</v>
          </cell>
        </row>
        <row r="59">
          <cell r="D59" t="str">
            <v>ETB-Ethiopian Birr</v>
          </cell>
        </row>
        <row r="60">
          <cell r="D60" t="str">
            <v>FJD-Fiji Dollar</v>
          </cell>
        </row>
        <row r="61">
          <cell r="D61" t="str">
            <v>FKP-Falkland Islands Pound</v>
          </cell>
        </row>
        <row r="62">
          <cell r="D62" t="str">
            <v>GEL-Lari</v>
          </cell>
        </row>
        <row r="63">
          <cell r="D63" t="str">
            <v>GHS-Ghana Cedi</v>
          </cell>
        </row>
        <row r="64">
          <cell r="D64" t="str">
            <v>GIP-Gibraltar Pound</v>
          </cell>
        </row>
        <row r="65">
          <cell r="D65" t="str">
            <v>GMD-Dalasi</v>
          </cell>
        </row>
        <row r="66">
          <cell r="D66" t="str">
            <v>GNF-Guinea Franc</v>
          </cell>
        </row>
        <row r="67">
          <cell r="D67" t="str">
            <v>GTQ-Quetzal</v>
          </cell>
        </row>
        <row r="68">
          <cell r="D68" t="str">
            <v>GYD-Guyana Dollar</v>
          </cell>
        </row>
        <row r="69">
          <cell r="D69" t="str">
            <v>HKD-Hong Kong Dollar</v>
          </cell>
        </row>
        <row r="70">
          <cell r="D70" t="str">
            <v>HNL-Lempira</v>
          </cell>
        </row>
        <row r="71">
          <cell r="D71" t="str">
            <v>HRK-Kuna</v>
          </cell>
        </row>
        <row r="72">
          <cell r="D72" t="str">
            <v>HTG-Gourde</v>
          </cell>
        </row>
        <row r="73">
          <cell r="D73" t="str">
            <v>HUF-Forint</v>
          </cell>
        </row>
        <row r="74">
          <cell r="D74" t="str">
            <v>IDR-Rupiah</v>
          </cell>
        </row>
        <row r="75">
          <cell r="D75" t="str">
            <v>ILS-New Israeli Sheqel</v>
          </cell>
        </row>
        <row r="76">
          <cell r="D76" t="str">
            <v>INR-Indian Rupee</v>
          </cell>
        </row>
        <row r="77">
          <cell r="D77" t="str">
            <v>IQD-Iraqi Dinar</v>
          </cell>
        </row>
        <row r="78">
          <cell r="D78" t="str">
            <v>IRR-Iranian Rial</v>
          </cell>
        </row>
        <row r="79">
          <cell r="D79" t="str">
            <v>ISK-Iceland Krona</v>
          </cell>
        </row>
        <row r="80">
          <cell r="D80" t="str">
            <v>JMD-Jamaican Dollar</v>
          </cell>
        </row>
        <row r="81">
          <cell r="D81" t="str">
            <v>JOD-Jordanian Dinar</v>
          </cell>
        </row>
        <row r="82">
          <cell r="D82" t="str">
            <v>JPY-Yen</v>
          </cell>
        </row>
        <row r="83">
          <cell r="D83" t="str">
            <v>KES-Kenyan Shilling</v>
          </cell>
        </row>
        <row r="84">
          <cell r="D84" t="str">
            <v>KGS-Som</v>
          </cell>
        </row>
        <row r="85">
          <cell r="D85" t="str">
            <v>KHR-Riel</v>
          </cell>
        </row>
        <row r="86">
          <cell r="D86" t="str">
            <v>KMF-Comoro Franc</v>
          </cell>
        </row>
        <row r="87">
          <cell r="D87" t="str">
            <v>KPW-North Korean Won</v>
          </cell>
        </row>
        <row r="88">
          <cell r="D88" t="str">
            <v>KRW-Won</v>
          </cell>
        </row>
        <row r="89">
          <cell r="D89" t="str">
            <v>KWD-Kuwaiti Dinar</v>
          </cell>
        </row>
        <row r="90">
          <cell r="D90" t="str">
            <v>KYD-Cayman Islands Dollar</v>
          </cell>
        </row>
        <row r="91">
          <cell r="D91" t="str">
            <v>KZT-Tenge</v>
          </cell>
        </row>
        <row r="92">
          <cell r="D92" t="str">
            <v>LAK-Kip</v>
          </cell>
        </row>
        <row r="93">
          <cell r="D93" t="str">
            <v>LBP-Lebanese Pound</v>
          </cell>
        </row>
        <row r="94">
          <cell r="D94" t="str">
            <v>LKR-Sri Lanka Rupee</v>
          </cell>
        </row>
        <row r="95">
          <cell r="D95" t="str">
            <v>LRD-Liberian Dollar</v>
          </cell>
        </row>
        <row r="96">
          <cell r="D96" t="str">
            <v>LSL-Loti</v>
          </cell>
        </row>
        <row r="97">
          <cell r="D97" t="str">
            <v>LYD-Libyan Dinar</v>
          </cell>
        </row>
        <row r="98">
          <cell r="D98" t="str">
            <v>MAD-Moroccan Dirham</v>
          </cell>
        </row>
        <row r="99">
          <cell r="D99" t="str">
            <v>MDL-Moldovan Leu</v>
          </cell>
        </row>
        <row r="100">
          <cell r="D100" t="str">
            <v>MGA-Malagasy Ariary</v>
          </cell>
        </row>
        <row r="101">
          <cell r="D101" t="str">
            <v>MKD-Denar</v>
          </cell>
        </row>
        <row r="102">
          <cell r="D102" t="str">
            <v>MMK-Kyat</v>
          </cell>
        </row>
        <row r="103">
          <cell r="D103" t="str">
            <v>MNT-Tugrik</v>
          </cell>
        </row>
        <row r="104">
          <cell r="D104" t="str">
            <v>MOP-Pataca</v>
          </cell>
        </row>
        <row r="105">
          <cell r="D105" t="str">
            <v>MRO-Ouguiya</v>
          </cell>
        </row>
        <row r="106">
          <cell r="D106" t="str">
            <v>MUR-Mauritius Rupee</v>
          </cell>
        </row>
        <row r="107">
          <cell r="D107" t="str">
            <v>MVR-Rufiyaa</v>
          </cell>
        </row>
        <row r="108">
          <cell r="D108" t="str">
            <v>MWK-Malawi Kwacha</v>
          </cell>
        </row>
        <row r="109">
          <cell r="D109" t="str">
            <v>MXN-Mexican Peso</v>
          </cell>
        </row>
        <row r="110">
          <cell r="D110" t="str">
            <v>MXV-Mexican Unidad de Inversion (UDI)</v>
          </cell>
        </row>
        <row r="111">
          <cell r="D111" t="str">
            <v>MYR-Malaysian Ringgit</v>
          </cell>
        </row>
        <row r="112">
          <cell r="D112" t="str">
            <v>MZN-Mozambique Metical</v>
          </cell>
        </row>
        <row r="113">
          <cell r="D113" t="str">
            <v>NAD-Namibia Dollar</v>
          </cell>
        </row>
        <row r="114">
          <cell r="D114" t="str">
            <v>NGN-Naira</v>
          </cell>
        </row>
        <row r="115">
          <cell r="D115" t="str">
            <v>NIO-Cordoba Oro</v>
          </cell>
        </row>
        <row r="116">
          <cell r="D116" t="str">
            <v>NOK-Norwegian Krone</v>
          </cell>
        </row>
        <row r="117">
          <cell r="D117" t="str">
            <v>NOK-Norwegian Krone</v>
          </cell>
        </row>
        <row r="118">
          <cell r="D118" t="str">
            <v>NPR-Nepalese Rupee</v>
          </cell>
        </row>
        <row r="119">
          <cell r="D119" t="str">
            <v>NZD-New Zealand Dollar</v>
          </cell>
        </row>
        <row r="120">
          <cell r="D120" t="str">
            <v>OMR-Rial Omani</v>
          </cell>
        </row>
        <row r="121">
          <cell r="D121" t="str">
            <v>PAB-Balboa</v>
          </cell>
        </row>
        <row r="122">
          <cell r="D122" t="str">
            <v>PEN-Sol</v>
          </cell>
        </row>
        <row r="123">
          <cell r="D123" t="str">
            <v>PGK-Kina</v>
          </cell>
        </row>
        <row r="124">
          <cell r="D124" t="str">
            <v>PHP-Philippine Peso</v>
          </cell>
        </row>
        <row r="125">
          <cell r="D125" t="str">
            <v>PKR-Pakistan Rupee</v>
          </cell>
        </row>
        <row r="126">
          <cell r="D126" t="str">
            <v>PLN-Zloty</v>
          </cell>
        </row>
        <row r="127">
          <cell r="D127" t="str">
            <v>PYG-Guarani</v>
          </cell>
        </row>
        <row r="128">
          <cell r="D128" t="str">
            <v>QAR-Qatari Rial</v>
          </cell>
        </row>
        <row r="129">
          <cell r="D129" t="str">
            <v>RON-Romanian Leu</v>
          </cell>
        </row>
        <row r="130">
          <cell r="D130" t="str">
            <v>RSD-Serbian Dinar</v>
          </cell>
        </row>
        <row r="131">
          <cell r="D131" t="str">
            <v>RUB-Russian Ruble</v>
          </cell>
        </row>
        <row r="132">
          <cell r="D132" t="str">
            <v>RWF-Rwanda Franc</v>
          </cell>
        </row>
        <row r="133">
          <cell r="D133" t="str">
            <v>SAR-Saudi Riyal</v>
          </cell>
        </row>
        <row r="134">
          <cell r="D134" t="str">
            <v>SBD-Solomon Islands Dollar</v>
          </cell>
        </row>
        <row r="135">
          <cell r="D135" t="str">
            <v>SCR-Seychelles Rupee</v>
          </cell>
        </row>
        <row r="136">
          <cell r="D136" t="str">
            <v>SDG-Sudanese Pound</v>
          </cell>
        </row>
        <row r="137">
          <cell r="D137" t="str">
            <v>SEK-Swedish Krona</v>
          </cell>
        </row>
        <row r="138">
          <cell r="D138" t="str">
            <v>SGD-Singapore Dollar</v>
          </cell>
        </row>
        <row r="139">
          <cell r="D139" t="str">
            <v>SHP-Saint Helena Pound</v>
          </cell>
        </row>
        <row r="140">
          <cell r="D140" t="str">
            <v>SLL-Leone</v>
          </cell>
        </row>
        <row r="141">
          <cell r="D141" t="str">
            <v>SOS-Somali Shilling</v>
          </cell>
        </row>
        <row r="142">
          <cell r="D142" t="str">
            <v>SRD-Surinam Dollar</v>
          </cell>
        </row>
        <row r="143">
          <cell r="D143" t="str">
            <v>SSP-South Sudanese Pound</v>
          </cell>
        </row>
        <row r="144">
          <cell r="D144" t="str">
            <v>STD-Dobra</v>
          </cell>
        </row>
        <row r="145">
          <cell r="D145" t="str">
            <v>SVC-El Salvador Colon</v>
          </cell>
        </row>
        <row r="146">
          <cell r="D146" t="str">
            <v>SYP-Syrian Pound</v>
          </cell>
        </row>
        <row r="147">
          <cell r="D147" t="str">
            <v>SZL-Lilangeni</v>
          </cell>
        </row>
        <row r="148">
          <cell r="D148" t="str">
            <v>THB-Baht</v>
          </cell>
        </row>
        <row r="149">
          <cell r="D149" t="str">
            <v>TJS-Somoni</v>
          </cell>
        </row>
        <row r="150">
          <cell r="D150" t="str">
            <v>TMT-Turkmenistan New Manat</v>
          </cell>
        </row>
        <row r="151">
          <cell r="D151" t="str">
            <v>TND-Tunisian Dinar</v>
          </cell>
        </row>
        <row r="152">
          <cell r="D152" t="str">
            <v>TOP-Pa’anga</v>
          </cell>
        </row>
        <row r="153">
          <cell r="D153" t="str">
            <v>TRY-Turkish Lira</v>
          </cell>
        </row>
        <row r="154">
          <cell r="D154" t="str">
            <v>TTD-Trinidad and Tobago Dollar</v>
          </cell>
        </row>
        <row r="155">
          <cell r="D155" t="str">
            <v>TWD-New Taiwan Dollar</v>
          </cell>
        </row>
        <row r="156">
          <cell r="D156" t="str">
            <v>TZS-Tanzanian Shilling</v>
          </cell>
        </row>
        <row r="157">
          <cell r="D157" t="str">
            <v>UAH-Hryvnia</v>
          </cell>
        </row>
        <row r="158">
          <cell r="D158" t="str">
            <v>UGX-Uganda Shilling</v>
          </cell>
        </row>
        <row r="159">
          <cell r="D159" t="str">
            <v>UYI-Uruguay Peso en Unidades Indexadas (URUIURUI)</v>
          </cell>
        </row>
        <row r="160">
          <cell r="D160" t="str">
            <v>UYU-Peso Uruguayo</v>
          </cell>
        </row>
        <row r="161">
          <cell r="D161" t="str">
            <v>UZS-Uzbekistan Sum</v>
          </cell>
        </row>
        <row r="162">
          <cell r="D162" t="str">
            <v>VEF-Bolívar</v>
          </cell>
        </row>
        <row r="163">
          <cell r="D163" t="str">
            <v>VND-Dong</v>
          </cell>
        </row>
        <row r="164">
          <cell r="D164" t="str">
            <v>VUV-Vatu</v>
          </cell>
        </row>
        <row r="165">
          <cell r="D165" t="str">
            <v>WST-Tala</v>
          </cell>
        </row>
        <row r="166">
          <cell r="D166" t="str">
            <v>XAF-CFA Franc BEAC</v>
          </cell>
        </row>
        <row r="167">
          <cell r="D167" t="str">
            <v>XCD-East Caribbean Dollar</v>
          </cell>
        </row>
        <row r="168">
          <cell r="D168" t="str">
            <v>XCD-East Caribbean Dollar</v>
          </cell>
        </row>
        <row r="169">
          <cell r="D169" t="str">
            <v>XDR-SDR (Special Drawing Right)</v>
          </cell>
        </row>
        <row r="170">
          <cell r="D170" t="str">
            <v>XOF-CFA Franc BCEAO</v>
          </cell>
        </row>
        <row r="171">
          <cell r="D171" t="str">
            <v>XPF-CFP Franc</v>
          </cell>
        </row>
        <row r="172">
          <cell r="D172" t="str">
            <v>XSU-Sucre</v>
          </cell>
        </row>
        <row r="173">
          <cell r="D173" t="str">
            <v>XUA-ADB Unit of Account</v>
          </cell>
        </row>
        <row r="174">
          <cell r="D174" t="str">
            <v>YER-Yemeni Rial</v>
          </cell>
        </row>
        <row r="175">
          <cell r="D175" t="str">
            <v>ZAR-Rand</v>
          </cell>
        </row>
        <row r="176">
          <cell r="D176" t="str">
            <v>ZMW-Zambian Kwacha</v>
          </cell>
        </row>
        <row r="177">
          <cell r="D177" t="str">
            <v>ZWL-Zimbabwe Dollar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d.ie/finance/financeoffice/staff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D9C0-D671-4BF9-B78A-35ED1E6B475D}">
  <dimension ref="B2:D173"/>
  <sheetViews>
    <sheetView topLeftCell="A150" workbookViewId="0">
      <selection activeCell="B160" sqref="B160"/>
    </sheetView>
  </sheetViews>
  <sheetFormatPr defaultRowHeight="12.75" x14ac:dyDescent="0.2"/>
  <cols>
    <col min="2" max="2" width="47.7109375" bestFit="1" customWidth="1"/>
    <col min="3" max="3" width="13.28515625" bestFit="1" customWidth="1"/>
    <col min="4" max="4" width="44" bestFit="1" customWidth="1"/>
  </cols>
  <sheetData>
    <row r="2" spans="2:4" x14ac:dyDescent="0.2">
      <c r="B2" s="6" t="s">
        <v>51</v>
      </c>
      <c r="C2" s="6" t="s">
        <v>52</v>
      </c>
      <c r="D2" s="6" t="s">
        <v>53</v>
      </c>
    </row>
    <row r="3" spans="2:4" x14ac:dyDescent="0.2">
      <c r="B3" s="7" t="str">
        <f>C3&amp;"-"&amp;D3</f>
        <v>EUR-Euro</v>
      </c>
      <c r="C3" s="7" t="s">
        <v>54</v>
      </c>
      <c r="D3" s="7" t="s">
        <v>55</v>
      </c>
    </row>
    <row r="4" spans="2:4" x14ac:dyDescent="0.2">
      <c r="B4" s="7" t="str">
        <f>C4&amp;"-"&amp;D4</f>
        <v>GBP-Pound Sterling</v>
      </c>
      <c r="C4" s="7" t="s">
        <v>56</v>
      </c>
      <c r="D4" s="7" t="s">
        <v>57</v>
      </c>
    </row>
    <row r="5" spans="2:4" x14ac:dyDescent="0.2">
      <c r="B5" s="7" t="str">
        <f>C5&amp;"-"&amp;D5</f>
        <v>USD-US Dollar</v>
      </c>
      <c r="C5" s="7" t="s">
        <v>58</v>
      </c>
      <c r="D5" s="7" t="s">
        <v>59</v>
      </c>
    </row>
    <row r="6" spans="2:4" x14ac:dyDescent="0.2">
      <c r="B6" s="7" t="str">
        <f>"~ ~ ~ ~ ~"</f>
        <v>~ ~ ~ ~ ~</v>
      </c>
      <c r="C6" s="7"/>
      <c r="D6" s="7"/>
    </row>
    <row r="7" spans="2:4" x14ac:dyDescent="0.2">
      <c r="B7" s="7" t="str">
        <f>C7&amp;"-"&amp;D7</f>
        <v>AED-UAE Dirham</v>
      </c>
      <c r="C7" s="7" t="s">
        <v>60</v>
      </c>
      <c r="D7" s="7" t="s">
        <v>61</v>
      </c>
    </row>
    <row r="8" spans="2:4" x14ac:dyDescent="0.2">
      <c r="B8" s="7" t="str">
        <f t="shared" ref="B8:B71" si="0">C8&amp;"-"&amp;D8</f>
        <v>AFN-Afghani</v>
      </c>
      <c r="C8" s="7" t="s">
        <v>62</v>
      </c>
      <c r="D8" s="7" t="s">
        <v>63</v>
      </c>
    </row>
    <row r="9" spans="2:4" x14ac:dyDescent="0.2">
      <c r="B9" s="7" t="str">
        <f t="shared" si="0"/>
        <v>ALL-Lek</v>
      </c>
      <c r="C9" s="7" t="s">
        <v>64</v>
      </c>
      <c r="D9" s="7" t="s">
        <v>65</v>
      </c>
    </row>
    <row r="10" spans="2:4" x14ac:dyDescent="0.2">
      <c r="B10" s="7" t="str">
        <f t="shared" si="0"/>
        <v>AMD-Armenian Dram</v>
      </c>
      <c r="C10" s="7" t="s">
        <v>66</v>
      </c>
      <c r="D10" s="7" t="s">
        <v>67</v>
      </c>
    </row>
    <row r="11" spans="2:4" x14ac:dyDescent="0.2">
      <c r="B11" s="7" t="str">
        <f t="shared" si="0"/>
        <v>ANG-Netherlands Antillean Guilder</v>
      </c>
      <c r="C11" s="7" t="s">
        <v>68</v>
      </c>
      <c r="D11" s="7" t="s">
        <v>69</v>
      </c>
    </row>
    <row r="12" spans="2:4" x14ac:dyDescent="0.2">
      <c r="B12" s="7" t="str">
        <f t="shared" si="0"/>
        <v>ANG-Netherlands Antillean Guilder</v>
      </c>
      <c r="C12" s="7" t="s">
        <v>68</v>
      </c>
      <c r="D12" s="7" t="s">
        <v>69</v>
      </c>
    </row>
    <row r="13" spans="2:4" x14ac:dyDescent="0.2">
      <c r="B13" s="7" t="str">
        <f t="shared" si="0"/>
        <v>AOA-Kwanza</v>
      </c>
      <c r="C13" s="7" t="s">
        <v>70</v>
      </c>
      <c r="D13" s="7" t="s">
        <v>71</v>
      </c>
    </row>
    <row r="14" spans="2:4" x14ac:dyDescent="0.2">
      <c r="B14" s="7" t="str">
        <f t="shared" si="0"/>
        <v>ARS-Argentine Peso</v>
      </c>
      <c r="C14" s="7" t="s">
        <v>72</v>
      </c>
      <c r="D14" s="7" t="s">
        <v>73</v>
      </c>
    </row>
    <row r="15" spans="2:4" x14ac:dyDescent="0.2">
      <c r="B15" s="7" t="str">
        <f t="shared" si="0"/>
        <v>AUD-Australian Dollar</v>
      </c>
      <c r="C15" s="7" t="s">
        <v>74</v>
      </c>
      <c r="D15" s="7" t="s">
        <v>75</v>
      </c>
    </row>
    <row r="16" spans="2:4" x14ac:dyDescent="0.2">
      <c r="B16" s="7" t="str">
        <f t="shared" si="0"/>
        <v>AWG-Aruban Florin</v>
      </c>
      <c r="C16" s="7" t="s">
        <v>76</v>
      </c>
      <c r="D16" s="7" t="s">
        <v>77</v>
      </c>
    </row>
    <row r="17" spans="2:4" x14ac:dyDescent="0.2">
      <c r="B17" s="7" t="str">
        <f t="shared" si="0"/>
        <v>AZN-Azerbaijanian Manat</v>
      </c>
      <c r="C17" s="7" t="s">
        <v>78</v>
      </c>
      <c r="D17" s="7" t="s">
        <v>79</v>
      </c>
    </row>
    <row r="18" spans="2:4" x14ac:dyDescent="0.2">
      <c r="B18" s="7" t="str">
        <f t="shared" si="0"/>
        <v>BAM-Convertible Mark</v>
      </c>
      <c r="C18" s="7" t="s">
        <v>80</v>
      </c>
      <c r="D18" s="7" t="s">
        <v>81</v>
      </c>
    </row>
    <row r="19" spans="2:4" x14ac:dyDescent="0.2">
      <c r="B19" s="7" t="str">
        <f t="shared" si="0"/>
        <v>BBD-Barbados Dollar</v>
      </c>
      <c r="C19" s="7" t="s">
        <v>82</v>
      </c>
      <c r="D19" s="7" t="s">
        <v>83</v>
      </c>
    </row>
    <row r="20" spans="2:4" x14ac:dyDescent="0.2">
      <c r="B20" s="7" t="str">
        <f t="shared" si="0"/>
        <v>BDT-Taka</v>
      </c>
      <c r="C20" s="7" t="s">
        <v>84</v>
      </c>
      <c r="D20" s="7" t="s">
        <v>85</v>
      </c>
    </row>
    <row r="21" spans="2:4" x14ac:dyDescent="0.2">
      <c r="B21" s="7" t="str">
        <f t="shared" si="0"/>
        <v>BGN-Bulgarian Lev</v>
      </c>
      <c r="C21" s="7" t="s">
        <v>86</v>
      </c>
      <c r="D21" s="7" t="s">
        <v>87</v>
      </c>
    </row>
    <row r="22" spans="2:4" x14ac:dyDescent="0.2">
      <c r="B22" s="7" t="str">
        <f t="shared" si="0"/>
        <v>BHD-Bahraini Dinar</v>
      </c>
      <c r="C22" s="7" t="s">
        <v>88</v>
      </c>
      <c r="D22" s="7" t="s">
        <v>89</v>
      </c>
    </row>
    <row r="23" spans="2:4" x14ac:dyDescent="0.2">
      <c r="B23" s="7" t="str">
        <f t="shared" si="0"/>
        <v>BIF-Burundi Franc</v>
      </c>
      <c r="C23" s="7" t="s">
        <v>90</v>
      </c>
      <c r="D23" s="7" t="s">
        <v>91</v>
      </c>
    </row>
    <row r="24" spans="2:4" x14ac:dyDescent="0.2">
      <c r="B24" s="7" t="str">
        <f t="shared" si="0"/>
        <v>BMD-Bermudian Dollar</v>
      </c>
      <c r="C24" s="7" t="s">
        <v>92</v>
      </c>
      <c r="D24" s="7" t="s">
        <v>93</v>
      </c>
    </row>
    <row r="25" spans="2:4" x14ac:dyDescent="0.2">
      <c r="B25" s="7" t="str">
        <f t="shared" si="0"/>
        <v>BND-Brunei Dollar</v>
      </c>
      <c r="C25" s="7" t="s">
        <v>94</v>
      </c>
      <c r="D25" s="7" t="s">
        <v>95</v>
      </c>
    </row>
    <row r="26" spans="2:4" x14ac:dyDescent="0.2">
      <c r="B26" s="7" t="str">
        <f t="shared" si="0"/>
        <v>BOB-Boliviano</v>
      </c>
      <c r="C26" s="7" t="s">
        <v>96</v>
      </c>
      <c r="D26" s="7" t="s">
        <v>97</v>
      </c>
    </row>
    <row r="27" spans="2:4" x14ac:dyDescent="0.2">
      <c r="B27" s="7" t="str">
        <f t="shared" si="0"/>
        <v>BOV-Mvdol</v>
      </c>
      <c r="C27" s="7" t="s">
        <v>98</v>
      </c>
      <c r="D27" s="7" t="s">
        <v>99</v>
      </c>
    </row>
    <row r="28" spans="2:4" x14ac:dyDescent="0.2">
      <c r="B28" s="7" t="str">
        <f t="shared" si="0"/>
        <v>BRL-Brazilian Real</v>
      </c>
      <c r="C28" s="7" t="s">
        <v>100</v>
      </c>
      <c r="D28" s="7" t="s">
        <v>101</v>
      </c>
    </row>
    <row r="29" spans="2:4" x14ac:dyDescent="0.2">
      <c r="B29" s="7" t="str">
        <f t="shared" si="0"/>
        <v>BSD-Bahamian Dollar</v>
      </c>
      <c r="C29" s="7" t="s">
        <v>102</v>
      </c>
      <c r="D29" s="7" t="s">
        <v>103</v>
      </c>
    </row>
    <row r="30" spans="2:4" x14ac:dyDescent="0.2">
      <c r="B30" s="7" t="str">
        <f t="shared" si="0"/>
        <v>BTN-Ngultrum</v>
      </c>
      <c r="C30" s="7" t="s">
        <v>104</v>
      </c>
      <c r="D30" s="7" t="s">
        <v>105</v>
      </c>
    </row>
    <row r="31" spans="2:4" x14ac:dyDescent="0.2">
      <c r="B31" s="7" t="str">
        <f t="shared" si="0"/>
        <v>BWP-Pula</v>
      </c>
      <c r="C31" s="7" t="s">
        <v>106</v>
      </c>
      <c r="D31" s="7" t="s">
        <v>107</v>
      </c>
    </row>
    <row r="32" spans="2:4" x14ac:dyDescent="0.2">
      <c r="B32" s="7" t="str">
        <f t="shared" si="0"/>
        <v>BYN-Belarusian Ruble</v>
      </c>
      <c r="C32" s="7" t="s">
        <v>108</v>
      </c>
      <c r="D32" s="7" t="s">
        <v>109</v>
      </c>
    </row>
    <row r="33" spans="2:4" x14ac:dyDescent="0.2">
      <c r="B33" s="7" t="str">
        <f t="shared" si="0"/>
        <v>BZD-Belize Dollar</v>
      </c>
      <c r="C33" s="7" t="s">
        <v>110</v>
      </c>
      <c r="D33" s="7" t="s">
        <v>111</v>
      </c>
    </row>
    <row r="34" spans="2:4" x14ac:dyDescent="0.2">
      <c r="B34" s="7" t="str">
        <f t="shared" si="0"/>
        <v>CAD-Canadian Dollar</v>
      </c>
      <c r="C34" s="7" t="s">
        <v>112</v>
      </c>
      <c r="D34" s="7" t="s">
        <v>113</v>
      </c>
    </row>
    <row r="35" spans="2:4" x14ac:dyDescent="0.2">
      <c r="B35" s="7" t="str">
        <f t="shared" si="0"/>
        <v>CDF-Congolese Franc</v>
      </c>
      <c r="C35" s="7" t="s">
        <v>114</v>
      </c>
      <c r="D35" s="7" t="s">
        <v>115</v>
      </c>
    </row>
    <row r="36" spans="2:4" x14ac:dyDescent="0.2">
      <c r="B36" s="7" t="str">
        <f t="shared" si="0"/>
        <v>CHE-WIR Euro</v>
      </c>
      <c r="C36" s="7" t="s">
        <v>116</v>
      </c>
      <c r="D36" s="7" t="s">
        <v>117</v>
      </c>
    </row>
    <row r="37" spans="2:4" x14ac:dyDescent="0.2">
      <c r="B37" s="7" t="str">
        <f t="shared" si="0"/>
        <v>CHF-Swiss Franc</v>
      </c>
      <c r="C37" s="7" t="s">
        <v>118</v>
      </c>
      <c r="D37" s="7" t="s">
        <v>119</v>
      </c>
    </row>
    <row r="38" spans="2:4" x14ac:dyDescent="0.2">
      <c r="B38" s="7" t="str">
        <f t="shared" si="0"/>
        <v>CHW-WIR Franc</v>
      </c>
      <c r="C38" s="7" t="s">
        <v>120</v>
      </c>
      <c r="D38" s="7" t="s">
        <v>121</v>
      </c>
    </row>
    <row r="39" spans="2:4" x14ac:dyDescent="0.2">
      <c r="B39" s="7" t="str">
        <f t="shared" si="0"/>
        <v>CLF-Unidad de Fomento</v>
      </c>
      <c r="C39" s="7" t="s">
        <v>122</v>
      </c>
      <c r="D39" s="7" t="s">
        <v>123</v>
      </c>
    </row>
    <row r="40" spans="2:4" x14ac:dyDescent="0.2">
      <c r="B40" s="7" t="str">
        <f t="shared" si="0"/>
        <v>CLP-Chilean Peso</v>
      </c>
      <c r="C40" s="7" t="s">
        <v>124</v>
      </c>
      <c r="D40" s="7" t="s">
        <v>125</v>
      </c>
    </row>
    <row r="41" spans="2:4" x14ac:dyDescent="0.2">
      <c r="B41" s="7" t="str">
        <f t="shared" si="0"/>
        <v>CNY-Yuan Renminbi</v>
      </c>
      <c r="C41" s="7" t="s">
        <v>126</v>
      </c>
      <c r="D41" s="7" t="s">
        <v>127</v>
      </c>
    </row>
    <row r="42" spans="2:4" x14ac:dyDescent="0.2">
      <c r="B42" s="7" t="str">
        <f t="shared" si="0"/>
        <v>COP-Colombian Peso</v>
      </c>
      <c r="C42" s="7" t="s">
        <v>128</v>
      </c>
      <c r="D42" s="7" t="s">
        <v>129</v>
      </c>
    </row>
    <row r="43" spans="2:4" x14ac:dyDescent="0.2">
      <c r="B43" s="7" t="str">
        <f t="shared" si="0"/>
        <v>COU-Unidad de Valor Real</v>
      </c>
      <c r="C43" s="7" t="s">
        <v>130</v>
      </c>
      <c r="D43" s="7" t="s">
        <v>131</v>
      </c>
    </row>
    <row r="44" spans="2:4" x14ac:dyDescent="0.2">
      <c r="B44" s="7" t="str">
        <f t="shared" si="0"/>
        <v>CRC-Costa Rican Colon</v>
      </c>
      <c r="C44" s="7" t="s">
        <v>132</v>
      </c>
      <c r="D44" s="7" t="s">
        <v>133</v>
      </c>
    </row>
    <row r="45" spans="2:4" x14ac:dyDescent="0.2">
      <c r="B45" s="7" t="str">
        <f t="shared" si="0"/>
        <v>CUC-Peso Convertible</v>
      </c>
      <c r="C45" s="7" t="s">
        <v>134</v>
      </c>
      <c r="D45" s="7" t="s">
        <v>135</v>
      </c>
    </row>
    <row r="46" spans="2:4" x14ac:dyDescent="0.2">
      <c r="B46" s="7" t="str">
        <f t="shared" si="0"/>
        <v>CUP-Cuban Peso</v>
      </c>
      <c r="C46" s="7" t="s">
        <v>136</v>
      </c>
      <c r="D46" s="7" t="s">
        <v>137</v>
      </c>
    </row>
    <row r="47" spans="2:4" x14ac:dyDescent="0.2">
      <c r="B47" s="7" t="str">
        <f t="shared" si="0"/>
        <v>CVE-Cabo Verde Escudo</v>
      </c>
      <c r="C47" s="7" t="s">
        <v>138</v>
      </c>
      <c r="D47" s="7" t="s">
        <v>139</v>
      </c>
    </row>
    <row r="48" spans="2:4" x14ac:dyDescent="0.2">
      <c r="B48" s="7" t="str">
        <f t="shared" si="0"/>
        <v>CZK-Czech Koruna</v>
      </c>
      <c r="C48" s="7" t="s">
        <v>140</v>
      </c>
      <c r="D48" s="7" t="s">
        <v>141</v>
      </c>
    </row>
    <row r="49" spans="2:4" x14ac:dyDescent="0.2">
      <c r="B49" s="7" t="str">
        <f t="shared" si="0"/>
        <v>DJF-Djibouti Franc</v>
      </c>
      <c r="C49" s="7" t="s">
        <v>142</v>
      </c>
      <c r="D49" s="7" t="s">
        <v>143</v>
      </c>
    </row>
    <row r="50" spans="2:4" x14ac:dyDescent="0.2">
      <c r="B50" s="7" t="str">
        <f t="shared" si="0"/>
        <v>DKK-Danish Krone</v>
      </c>
      <c r="C50" s="7" t="s">
        <v>144</v>
      </c>
      <c r="D50" s="7" t="s">
        <v>145</v>
      </c>
    </row>
    <row r="51" spans="2:4" x14ac:dyDescent="0.2">
      <c r="B51" s="7" t="str">
        <f t="shared" si="0"/>
        <v>DOP-Dominican Peso</v>
      </c>
      <c r="C51" s="7" t="s">
        <v>146</v>
      </c>
      <c r="D51" s="7" t="s">
        <v>147</v>
      </c>
    </row>
    <row r="52" spans="2:4" x14ac:dyDescent="0.2">
      <c r="B52" s="7" t="str">
        <f t="shared" si="0"/>
        <v>DZD-Algerian Dinar</v>
      </c>
      <c r="C52" s="7" t="s">
        <v>148</v>
      </c>
      <c r="D52" s="7" t="s">
        <v>149</v>
      </c>
    </row>
    <row r="53" spans="2:4" x14ac:dyDescent="0.2">
      <c r="B53" s="7" t="str">
        <f t="shared" si="0"/>
        <v>EGP-Egyptian Pound</v>
      </c>
      <c r="C53" s="7" t="s">
        <v>150</v>
      </c>
      <c r="D53" s="7" t="s">
        <v>151</v>
      </c>
    </row>
    <row r="54" spans="2:4" x14ac:dyDescent="0.2">
      <c r="B54" s="7" t="str">
        <f t="shared" si="0"/>
        <v>ERN-Nakfa</v>
      </c>
      <c r="C54" s="7" t="s">
        <v>152</v>
      </c>
      <c r="D54" s="7" t="s">
        <v>153</v>
      </c>
    </row>
    <row r="55" spans="2:4" x14ac:dyDescent="0.2">
      <c r="B55" s="7" t="str">
        <f t="shared" si="0"/>
        <v>ETB-Ethiopian Birr</v>
      </c>
      <c r="C55" s="7" t="s">
        <v>154</v>
      </c>
      <c r="D55" s="7" t="s">
        <v>155</v>
      </c>
    </row>
    <row r="56" spans="2:4" x14ac:dyDescent="0.2">
      <c r="B56" s="7" t="str">
        <f t="shared" si="0"/>
        <v>FJD-Fiji Dollar</v>
      </c>
      <c r="C56" s="7" t="s">
        <v>156</v>
      </c>
      <c r="D56" s="7" t="s">
        <v>157</v>
      </c>
    </row>
    <row r="57" spans="2:4" x14ac:dyDescent="0.2">
      <c r="B57" s="7" t="str">
        <f t="shared" si="0"/>
        <v>FKP-Falkland Islands Pound</v>
      </c>
      <c r="C57" s="7" t="s">
        <v>158</v>
      </c>
      <c r="D57" s="7" t="s">
        <v>159</v>
      </c>
    </row>
    <row r="58" spans="2:4" x14ac:dyDescent="0.2">
      <c r="B58" s="7" t="str">
        <f t="shared" si="0"/>
        <v>GEL-Lari</v>
      </c>
      <c r="C58" s="7" t="s">
        <v>160</v>
      </c>
      <c r="D58" s="7" t="s">
        <v>161</v>
      </c>
    </row>
    <row r="59" spans="2:4" x14ac:dyDescent="0.2">
      <c r="B59" s="7" t="str">
        <f t="shared" si="0"/>
        <v>GHS-Ghana Cedi</v>
      </c>
      <c r="C59" s="7" t="s">
        <v>162</v>
      </c>
      <c r="D59" s="7" t="s">
        <v>163</v>
      </c>
    </row>
    <row r="60" spans="2:4" x14ac:dyDescent="0.2">
      <c r="B60" s="7" t="str">
        <f t="shared" si="0"/>
        <v>GIP-Gibraltar Pound</v>
      </c>
      <c r="C60" s="7" t="s">
        <v>164</v>
      </c>
      <c r="D60" s="7" t="s">
        <v>165</v>
      </c>
    </row>
    <row r="61" spans="2:4" x14ac:dyDescent="0.2">
      <c r="B61" s="7" t="str">
        <f t="shared" si="0"/>
        <v>GMD-Dalasi</v>
      </c>
      <c r="C61" s="7" t="s">
        <v>166</v>
      </c>
      <c r="D61" s="7" t="s">
        <v>167</v>
      </c>
    </row>
    <row r="62" spans="2:4" x14ac:dyDescent="0.2">
      <c r="B62" s="7" t="str">
        <f t="shared" si="0"/>
        <v>GNF-Guinea Franc</v>
      </c>
      <c r="C62" s="7" t="s">
        <v>168</v>
      </c>
      <c r="D62" s="7" t="s">
        <v>169</v>
      </c>
    </row>
    <row r="63" spans="2:4" x14ac:dyDescent="0.2">
      <c r="B63" s="7" t="str">
        <f t="shared" si="0"/>
        <v>GTQ-Quetzal</v>
      </c>
      <c r="C63" s="7" t="s">
        <v>170</v>
      </c>
      <c r="D63" s="7" t="s">
        <v>171</v>
      </c>
    </row>
    <row r="64" spans="2:4" x14ac:dyDescent="0.2">
      <c r="B64" s="7" t="str">
        <f t="shared" si="0"/>
        <v>GYD-Guyana Dollar</v>
      </c>
      <c r="C64" s="7" t="s">
        <v>172</v>
      </c>
      <c r="D64" s="7" t="s">
        <v>173</v>
      </c>
    </row>
    <row r="65" spans="2:4" x14ac:dyDescent="0.2">
      <c r="B65" s="7" t="str">
        <f t="shared" si="0"/>
        <v>HKD-Hong Kong Dollar</v>
      </c>
      <c r="C65" s="7" t="s">
        <v>174</v>
      </c>
      <c r="D65" s="7" t="s">
        <v>175</v>
      </c>
    </row>
    <row r="66" spans="2:4" x14ac:dyDescent="0.2">
      <c r="B66" s="7" t="str">
        <f t="shared" si="0"/>
        <v>HNL-Lempira</v>
      </c>
      <c r="C66" s="7" t="s">
        <v>176</v>
      </c>
      <c r="D66" s="7" t="s">
        <v>177</v>
      </c>
    </row>
    <row r="67" spans="2:4" x14ac:dyDescent="0.2">
      <c r="B67" s="7" t="str">
        <f t="shared" si="0"/>
        <v>HRK-Kuna</v>
      </c>
      <c r="C67" s="7" t="s">
        <v>178</v>
      </c>
      <c r="D67" s="7" t="s">
        <v>179</v>
      </c>
    </row>
    <row r="68" spans="2:4" x14ac:dyDescent="0.2">
      <c r="B68" s="7" t="str">
        <f t="shared" si="0"/>
        <v>HTG-Gourde</v>
      </c>
      <c r="C68" s="7" t="s">
        <v>180</v>
      </c>
      <c r="D68" s="7" t="s">
        <v>181</v>
      </c>
    </row>
    <row r="69" spans="2:4" x14ac:dyDescent="0.2">
      <c r="B69" s="7" t="str">
        <f t="shared" si="0"/>
        <v>HUF-Forint</v>
      </c>
      <c r="C69" s="7" t="s">
        <v>182</v>
      </c>
      <c r="D69" s="7" t="s">
        <v>183</v>
      </c>
    </row>
    <row r="70" spans="2:4" x14ac:dyDescent="0.2">
      <c r="B70" s="7" t="str">
        <f t="shared" si="0"/>
        <v>IDR-Rupiah</v>
      </c>
      <c r="C70" s="7" t="s">
        <v>184</v>
      </c>
      <c r="D70" s="7" t="s">
        <v>185</v>
      </c>
    </row>
    <row r="71" spans="2:4" x14ac:dyDescent="0.2">
      <c r="B71" s="7" t="str">
        <f t="shared" si="0"/>
        <v>ILS-New Israeli Sheqel</v>
      </c>
      <c r="C71" s="7" t="s">
        <v>186</v>
      </c>
      <c r="D71" s="7" t="s">
        <v>187</v>
      </c>
    </row>
    <row r="72" spans="2:4" x14ac:dyDescent="0.2">
      <c r="B72" s="7" t="str">
        <f t="shared" ref="B72:B135" si="1">C72&amp;"-"&amp;D72</f>
        <v>INR-Indian Rupee</v>
      </c>
      <c r="C72" s="7" t="s">
        <v>188</v>
      </c>
      <c r="D72" s="7" t="s">
        <v>189</v>
      </c>
    </row>
    <row r="73" spans="2:4" x14ac:dyDescent="0.2">
      <c r="B73" s="7" t="str">
        <f t="shared" si="1"/>
        <v>IQD-Iraqi Dinar</v>
      </c>
      <c r="C73" s="7" t="s">
        <v>190</v>
      </c>
      <c r="D73" s="7" t="s">
        <v>191</v>
      </c>
    </row>
    <row r="74" spans="2:4" x14ac:dyDescent="0.2">
      <c r="B74" s="7" t="str">
        <f t="shared" si="1"/>
        <v>IRR-Iranian Rial</v>
      </c>
      <c r="C74" s="7" t="s">
        <v>192</v>
      </c>
      <c r="D74" s="7" t="s">
        <v>193</v>
      </c>
    </row>
    <row r="75" spans="2:4" x14ac:dyDescent="0.2">
      <c r="B75" s="7" t="str">
        <f t="shared" si="1"/>
        <v>ISK-Iceland Krona</v>
      </c>
      <c r="C75" s="7" t="s">
        <v>194</v>
      </c>
      <c r="D75" s="7" t="s">
        <v>195</v>
      </c>
    </row>
    <row r="76" spans="2:4" x14ac:dyDescent="0.2">
      <c r="B76" s="7" t="str">
        <f t="shared" si="1"/>
        <v>JMD-Jamaican Dollar</v>
      </c>
      <c r="C76" s="7" t="s">
        <v>196</v>
      </c>
      <c r="D76" s="7" t="s">
        <v>197</v>
      </c>
    </row>
    <row r="77" spans="2:4" x14ac:dyDescent="0.2">
      <c r="B77" s="7" t="str">
        <f t="shared" si="1"/>
        <v>JOD-Jordanian Dinar</v>
      </c>
      <c r="C77" s="7" t="s">
        <v>198</v>
      </c>
      <c r="D77" s="7" t="s">
        <v>199</v>
      </c>
    </row>
    <row r="78" spans="2:4" x14ac:dyDescent="0.2">
      <c r="B78" s="7" t="str">
        <f t="shared" si="1"/>
        <v>JPY-Yen</v>
      </c>
      <c r="C78" s="7" t="s">
        <v>200</v>
      </c>
      <c r="D78" s="7" t="s">
        <v>201</v>
      </c>
    </row>
    <row r="79" spans="2:4" x14ac:dyDescent="0.2">
      <c r="B79" s="7" t="str">
        <f t="shared" si="1"/>
        <v>KES-Kenyan Shilling</v>
      </c>
      <c r="C79" s="7" t="s">
        <v>202</v>
      </c>
      <c r="D79" s="7" t="s">
        <v>203</v>
      </c>
    </row>
    <row r="80" spans="2:4" x14ac:dyDescent="0.2">
      <c r="B80" s="7" t="str">
        <f t="shared" si="1"/>
        <v>KGS-Som</v>
      </c>
      <c r="C80" s="7" t="s">
        <v>204</v>
      </c>
      <c r="D80" s="7" t="s">
        <v>205</v>
      </c>
    </row>
    <row r="81" spans="2:4" x14ac:dyDescent="0.2">
      <c r="B81" s="7" t="str">
        <f t="shared" si="1"/>
        <v>KHR-Riel</v>
      </c>
      <c r="C81" s="7" t="s">
        <v>206</v>
      </c>
      <c r="D81" s="7" t="s">
        <v>207</v>
      </c>
    </row>
    <row r="82" spans="2:4" x14ac:dyDescent="0.2">
      <c r="B82" s="7" t="str">
        <f t="shared" si="1"/>
        <v>KMF-Comoro Franc</v>
      </c>
      <c r="C82" s="7" t="s">
        <v>208</v>
      </c>
      <c r="D82" s="7" t="s">
        <v>209</v>
      </c>
    </row>
    <row r="83" spans="2:4" x14ac:dyDescent="0.2">
      <c r="B83" s="7" t="str">
        <f t="shared" si="1"/>
        <v>KPW-North Korean Won</v>
      </c>
      <c r="C83" s="7" t="s">
        <v>210</v>
      </c>
      <c r="D83" s="7" t="s">
        <v>211</v>
      </c>
    </row>
    <row r="84" spans="2:4" x14ac:dyDescent="0.2">
      <c r="B84" s="7" t="str">
        <f t="shared" si="1"/>
        <v>KRW-Won</v>
      </c>
      <c r="C84" s="7" t="s">
        <v>212</v>
      </c>
      <c r="D84" s="7" t="s">
        <v>213</v>
      </c>
    </row>
    <row r="85" spans="2:4" x14ac:dyDescent="0.2">
      <c r="B85" s="7" t="str">
        <f t="shared" si="1"/>
        <v>KWD-Kuwaiti Dinar</v>
      </c>
      <c r="C85" s="7" t="s">
        <v>214</v>
      </c>
      <c r="D85" s="7" t="s">
        <v>215</v>
      </c>
    </row>
    <row r="86" spans="2:4" x14ac:dyDescent="0.2">
      <c r="B86" s="7" t="str">
        <f t="shared" si="1"/>
        <v>KYD-Cayman Islands Dollar</v>
      </c>
      <c r="C86" s="7" t="s">
        <v>216</v>
      </c>
      <c r="D86" s="7" t="s">
        <v>217</v>
      </c>
    </row>
    <row r="87" spans="2:4" x14ac:dyDescent="0.2">
      <c r="B87" s="7" t="str">
        <f t="shared" si="1"/>
        <v>KZT-Tenge</v>
      </c>
      <c r="C87" s="7" t="s">
        <v>218</v>
      </c>
      <c r="D87" s="7" t="s">
        <v>219</v>
      </c>
    </row>
    <row r="88" spans="2:4" x14ac:dyDescent="0.2">
      <c r="B88" s="7" t="str">
        <f t="shared" si="1"/>
        <v>LAK-Kip</v>
      </c>
      <c r="C88" s="7" t="s">
        <v>220</v>
      </c>
      <c r="D88" s="7" t="s">
        <v>221</v>
      </c>
    </row>
    <row r="89" spans="2:4" x14ac:dyDescent="0.2">
      <c r="B89" s="7" t="str">
        <f t="shared" si="1"/>
        <v>LBP-Lebanese Pound</v>
      </c>
      <c r="C89" s="7" t="s">
        <v>222</v>
      </c>
      <c r="D89" s="7" t="s">
        <v>223</v>
      </c>
    </row>
    <row r="90" spans="2:4" x14ac:dyDescent="0.2">
      <c r="B90" s="7" t="str">
        <f t="shared" si="1"/>
        <v>LKR-Sri Lanka Rupee</v>
      </c>
      <c r="C90" s="7" t="s">
        <v>224</v>
      </c>
      <c r="D90" s="7" t="s">
        <v>225</v>
      </c>
    </row>
    <row r="91" spans="2:4" x14ac:dyDescent="0.2">
      <c r="B91" s="7" t="str">
        <f t="shared" si="1"/>
        <v>LRD-Liberian Dollar</v>
      </c>
      <c r="C91" s="7" t="s">
        <v>226</v>
      </c>
      <c r="D91" s="7" t="s">
        <v>227</v>
      </c>
    </row>
    <row r="92" spans="2:4" x14ac:dyDescent="0.2">
      <c r="B92" s="7" t="str">
        <f t="shared" si="1"/>
        <v>LSL-Loti</v>
      </c>
      <c r="C92" s="7" t="s">
        <v>228</v>
      </c>
      <c r="D92" s="7" t="s">
        <v>229</v>
      </c>
    </row>
    <row r="93" spans="2:4" x14ac:dyDescent="0.2">
      <c r="B93" s="7" t="str">
        <f t="shared" si="1"/>
        <v>LYD-Libyan Dinar</v>
      </c>
      <c r="C93" s="7" t="s">
        <v>230</v>
      </c>
      <c r="D93" s="7" t="s">
        <v>231</v>
      </c>
    </row>
    <row r="94" spans="2:4" x14ac:dyDescent="0.2">
      <c r="B94" s="7" t="str">
        <f t="shared" si="1"/>
        <v>MAD-Moroccan Dirham</v>
      </c>
      <c r="C94" s="7" t="s">
        <v>232</v>
      </c>
      <c r="D94" s="7" t="s">
        <v>233</v>
      </c>
    </row>
    <row r="95" spans="2:4" x14ac:dyDescent="0.2">
      <c r="B95" s="7" t="str">
        <f t="shared" si="1"/>
        <v>MDL-Moldovan Leu</v>
      </c>
      <c r="C95" s="7" t="s">
        <v>234</v>
      </c>
      <c r="D95" s="7" t="s">
        <v>235</v>
      </c>
    </row>
    <row r="96" spans="2:4" x14ac:dyDescent="0.2">
      <c r="B96" s="7" t="str">
        <f t="shared" si="1"/>
        <v>MGA-Malagasy Ariary</v>
      </c>
      <c r="C96" s="7" t="s">
        <v>236</v>
      </c>
      <c r="D96" s="7" t="s">
        <v>237</v>
      </c>
    </row>
    <row r="97" spans="2:4" x14ac:dyDescent="0.2">
      <c r="B97" s="7" t="str">
        <f t="shared" si="1"/>
        <v>MKD-Denar</v>
      </c>
      <c r="C97" s="7" t="s">
        <v>238</v>
      </c>
      <c r="D97" s="7" t="s">
        <v>239</v>
      </c>
    </row>
    <row r="98" spans="2:4" x14ac:dyDescent="0.2">
      <c r="B98" s="7" t="str">
        <f t="shared" si="1"/>
        <v>MMK-Kyat</v>
      </c>
      <c r="C98" s="7" t="s">
        <v>240</v>
      </c>
      <c r="D98" s="7" t="s">
        <v>241</v>
      </c>
    </row>
    <row r="99" spans="2:4" x14ac:dyDescent="0.2">
      <c r="B99" s="7" t="str">
        <f t="shared" si="1"/>
        <v>MNT-Tugrik</v>
      </c>
      <c r="C99" s="7" t="s">
        <v>242</v>
      </c>
      <c r="D99" s="7" t="s">
        <v>243</v>
      </c>
    </row>
    <row r="100" spans="2:4" x14ac:dyDescent="0.2">
      <c r="B100" s="7" t="str">
        <f t="shared" si="1"/>
        <v>MOP-Pataca</v>
      </c>
      <c r="C100" s="7" t="s">
        <v>244</v>
      </c>
      <c r="D100" s="7" t="s">
        <v>245</v>
      </c>
    </row>
    <row r="101" spans="2:4" x14ac:dyDescent="0.2">
      <c r="B101" s="7" t="str">
        <f t="shared" si="1"/>
        <v>MRO-Ouguiya</v>
      </c>
      <c r="C101" s="7" t="s">
        <v>246</v>
      </c>
      <c r="D101" s="7" t="s">
        <v>247</v>
      </c>
    </row>
    <row r="102" spans="2:4" x14ac:dyDescent="0.2">
      <c r="B102" s="7" t="str">
        <f t="shared" si="1"/>
        <v>MUR-Mauritius Rupee</v>
      </c>
      <c r="C102" s="7" t="s">
        <v>248</v>
      </c>
      <c r="D102" s="7" t="s">
        <v>249</v>
      </c>
    </row>
    <row r="103" spans="2:4" x14ac:dyDescent="0.2">
      <c r="B103" s="7" t="str">
        <f t="shared" si="1"/>
        <v>MVR-Rufiyaa</v>
      </c>
      <c r="C103" s="7" t="s">
        <v>250</v>
      </c>
      <c r="D103" s="7" t="s">
        <v>251</v>
      </c>
    </row>
    <row r="104" spans="2:4" x14ac:dyDescent="0.2">
      <c r="B104" s="7" t="str">
        <f t="shared" si="1"/>
        <v>MWK-Malawi Kwacha</v>
      </c>
      <c r="C104" s="7" t="s">
        <v>252</v>
      </c>
      <c r="D104" s="7" t="s">
        <v>253</v>
      </c>
    </row>
    <row r="105" spans="2:4" x14ac:dyDescent="0.2">
      <c r="B105" s="7" t="str">
        <f t="shared" si="1"/>
        <v>MXN-Mexican Peso</v>
      </c>
      <c r="C105" s="7" t="s">
        <v>254</v>
      </c>
      <c r="D105" s="7" t="s">
        <v>255</v>
      </c>
    </row>
    <row r="106" spans="2:4" x14ac:dyDescent="0.2">
      <c r="B106" s="7" t="str">
        <f t="shared" si="1"/>
        <v>MXV-Mexican Unidad de Inversion (UDI)</v>
      </c>
      <c r="C106" s="7" t="s">
        <v>256</v>
      </c>
      <c r="D106" s="7" t="s">
        <v>257</v>
      </c>
    </row>
    <row r="107" spans="2:4" x14ac:dyDescent="0.2">
      <c r="B107" s="7" t="str">
        <f t="shared" si="1"/>
        <v>MYR-Malaysian Ringgit</v>
      </c>
      <c r="C107" s="7" t="s">
        <v>258</v>
      </c>
      <c r="D107" s="7" t="s">
        <v>259</v>
      </c>
    </row>
    <row r="108" spans="2:4" x14ac:dyDescent="0.2">
      <c r="B108" s="7" t="str">
        <f t="shared" si="1"/>
        <v>MZN-Mozambique Metical</v>
      </c>
      <c r="C108" s="7" t="s">
        <v>260</v>
      </c>
      <c r="D108" s="7" t="s">
        <v>261</v>
      </c>
    </row>
    <row r="109" spans="2:4" x14ac:dyDescent="0.2">
      <c r="B109" s="7" t="str">
        <f t="shared" si="1"/>
        <v>NAD-Namibia Dollar</v>
      </c>
      <c r="C109" s="7" t="s">
        <v>262</v>
      </c>
      <c r="D109" s="7" t="s">
        <v>263</v>
      </c>
    </row>
    <row r="110" spans="2:4" x14ac:dyDescent="0.2">
      <c r="B110" s="7" t="str">
        <f t="shared" si="1"/>
        <v>NGN-Naira</v>
      </c>
      <c r="C110" s="7" t="s">
        <v>264</v>
      </c>
      <c r="D110" s="7" t="s">
        <v>265</v>
      </c>
    </row>
    <row r="111" spans="2:4" x14ac:dyDescent="0.2">
      <c r="B111" s="7" t="str">
        <f t="shared" si="1"/>
        <v>NIO-Cordoba Oro</v>
      </c>
      <c r="C111" s="7" t="s">
        <v>266</v>
      </c>
      <c r="D111" s="7" t="s">
        <v>267</v>
      </c>
    </row>
    <row r="112" spans="2:4" x14ac:dyDescent="0.2">
      <c r="B112" s="7" t="str">
        <f t="shared" si="1"/>
        <v>NOK-Norwegian Krone</v>
      </c>
      <c r="C112" s="7" t="s">
        <v>268</v>
      </c>
      <c r="D112" s="7" t="s">
        <v>269</v>
      </c>
    </row>
    <row r="113" spans="2:4" x14ac:dyDescent="0.2">
      <c r="B113" s="7" t="str">
        <f t="shared" si="1"/>
        <v>NOK-Norwegian Krone</v>
      </c>
      <c r="C113" s="7" t="s">
        <v>268</v>
      </c>
      <c r="D113" s="7" t="s">
        <v>269</v>
      </c>
    </row>
    <row r="114" spans="2:4" x14ac:dyDescent="0.2">
      <c r="B114" s="7" t="str">
        <f t="shared" si="1"/>
        <v>NPR-Nepalese Rupee</v>
      </c>
      <c r="C114" s="7" t="s">
        <v>270</v>
      </c>
      <c r="D114" s="7" t="s">
        <v>271</v>
      </c>
    </row>
    <row r="115" spans="2:4" x14ac:dyDescent="0.2">
      <c r="B115" s="7" t="str">
        <f t="shared" si="1"/>
        <v>NZD-New Zealand Dollar</v>
      </c>
      <c r="C115" s="7" t="s">
        <v>272</v>
      </c>
      <c r="D115" s="7" t="s">
        <v>273</v>
      </c>
    </row>
    <row r="116" spans="2:4" x14ac:dyDescent="0.2">
      <c r="B116" s="7" t="str">
        <f t="shared" si="1"/>
        <v>OMR-Rial Omani</v>
      </c>
      <c r="C116" s="7" t="s">
        <v>274</v>
      </c>
      <c r="D116" s="7" t="s">
        <v>275</v>
      </c>
    </row>
    <row r="117" spans="2:4" x14ac:dyDescent="0.2">
      <c r="B117" s="7" t="str">
        <f t="shared" si="1"/>
        <v>PAB-Balboa</v>
      </c>
      <c r="C117" s="7" t="s">
        <v>276</v>
      </c>
      <c r="D117" s="7" t="s">
        <v>277</v>
      </c>
    </row>
    <row r="118" spans="2:4" x14ac:dyDescent="0.2">
      <c r="B118" s="7" t="str">
        <f t="shared" si="1"/>
        <v>PEN-Sol</v>
      </c>
      <c r="C118" s="7" t="s">
        <v>278</v>
      </c>
      <c r="D118" s="7" t="s">
        <v>279</v>
      </c>
    </row>
    <row r="119" spans="2:4" x14ac:dyDescent="0.2">
      <c r="B119" s="7" t="str">
        <f t="shared" si="1"/>
        <v>PGK-Kina</v>
      </c>
      <c r="C119" s="7" t="s">
        <v>280</v>
      </c>
      <c r="D119" s="7" t="s">
        <v>281</v>
      </c>
    </row>
    <row r="120" spans="2:4" x14ac:dyDescent="0.2">
      <c r="B120" s="7" t="str">
        <f t="shared" si="1"/>
        <v>PHP-Philippine Peso</v>
      </c>
      <c r="C120" s="7" t="s">
        <v>282</v>
      </c>
      <c r="D120" s="7" t="s">
        <v>283</v>
      </c>
    </row>
    <row r="121" spans="2:4" x14ac:dyDescent="0.2">
      <c r="B121" s="7" t="str">
        <f t="shared" si="1"/>
        <v>PKR-Pakistan Rupee</v>
      </c>
      <c r="C121" s="7" t="s">
        <v>284</v>
      </c>
      <c r="D121" s="7" t="s">
        <v>285</v>
      </c>
    </row>
    <row r="122" spans="2:4" x14ac:dyDescent="0.2">
      <c r="B122" s="7" t="str">
        <f t="shared" si="1"/>
        <v>PLN-Zloty</v>
      </c>
      <c r="C122" s="7" t="s">
        <v>286</v>
      </c>
      <c r="D122" s="7" t="s">
        <v>287</v>
      </c>
    </row>
    <row r="123" spans="2:4" x14ac:dyDescent="0.2">
      <c r="B123" s="7" t="str">
        <f t="shared" si="1"/>
        <v>PYG-Guarani</v>
      </c>
      <c r="C123" s="7" t="s">
        <v>288</v>
      </c>
      <c r="D123" s="7" t="s">
        <v>289</v>
      </c>
    </row>
    <row r="124" spans="2:4" x14ac:dyDescent="0.2">
      <c r="B124" s="7" t="str">
        <f t="shared" si="1"/>
        <v>QAR-Qatari Rial</v>
      </c>
      <c r="C124" s="7" t="s">
        <v>290</v>
      </c>
      <c r="D124" s="7" t="s">
        <v>291</v>
      </c>
    </row>
    <row r="125" spans="2:4" x14ac:dyDescent="0.2">
      <c r="B125" s="7" t="str">
        <f t="shared" si="1"/>
        <v>RON-Romanian Leu</v>
      </c>
      <c r="C125" s="7" t="s">
        <v>292</v>
      </c>
      <c r="D125" s="7" t="s">
        <v>293</v>
      </c>
    </row>
    <row r="126" spans="2:4" x14ac:dyDescent="0.2">
      <c r="B126" s="7" t="str">
        <f t="shared" si="1"/>
        <v>RSD-Serbian Dinar</v>
      </c>
      <c r="C126" s="7" t="s">
        <v>294</v>
      </c>
      <c r="D126" s="7" t="s">
        <v>295</v>
      </c>
    </row>
    <row r="127" spans="2:4" x14ac:dyDescent="0.2">
      <c r="B127" s="7" t="str">
        <f t="shared" si="1"/>
        <v>RUB-Russian Ruble</v>
      </c>
      <c r="C127" s="7" t="s">
        <v>296</v>
      </c>
      <c r="D127" s="7" t="s">
        <v>297</v>
      </c>
    </row>
    <row r="128" spans="2:4" x14ac:dyDescent="0.2">
      <c r="B128" s="7" t="str">
        <f t="shared" si="1"/>
        <v>RWF-Rwanda Franc</v>
      </c>
      <c r="C128" s="7" t="s">
        <v>298</v>
      </c>
      <c r="D128" s="7" t="s">
        <v>299</v>
      </c>
    </row>
    <row r="129" spans="2:4" x14ac:dyDescent="0.2">
      <c r="B129" s="7" t="str">
        <f t="shared" si="1"/>
        <v>SAR-Saudi Riyal</v>
      </c>
      <c r="C129" s="7" t="s">
        <v>300</v>
      </c>
      <c r="D129" s="7" t="s">
        <v>301</v>
      </c>
    </row>
    <row r="130" spans="2:4" x14ac:dyDescent="0.2">
      <c r="B130" s="7" t="str">
        <f t="shared" si="1"/>
        <v>SBD-Solomon Islands Dollar</v>
      </c>
      <c r="C130" s="7" t="s">
        <v>302</v>
      </c>
      <c r="D130" s="7" t="s">
        <v>303</v>
      </c>
    </row>
    <row r="131" spans="2:4" x14ac:dyDescent="0.2">
      <c r="B131" s="7" t="str">
        <f t="shared" si="1"/>
        <v>SCR-Seychelles Rupee</v>
      </c>
      <c r="C131" s="7" t="s">
        <v>304</v>
      </c>
      <c r="D131" s="7" t="s">
        <v>305</v>
      </c>
    </row>
    <row r="132" spans="2:4" x14ac:dyDescent="0.2">
      <c r="B132" s="7" t="str">
        <f t="shared" si="1"/>
        <v>SDG-Sudanese Pound</v>
      </c>
      <c r="C132" s="7" t="s">
        <v>306</v>
      </c>
      <c r="D132" s="7" t="s">
        <v>307</v>
      </c>
    </row>
    <row r="133" spans="2:4" x14ac:dyDescent="0.2">
      <c r="B133" s="7" t="str">
        <f t="shared" si="1"/>
        <v>SEK-Swedish Krona</v>
      </c>
      <c r="C133" s="7" t="s">
        <v>308</v>
      </c>
      <c r="D133" s="7" t="s">
        <v>309</v>
      </c>
    </row>
    <row r="134" spans="2:4" x14ac:dyDescent="0.2">
      <c r="B134" s="7" t="str">
        <f t="shared" si="1"/>
        <v>SGD-Singapore Dollar</v>
      </c>
      <c r="C134" s="7" t="s">
        <v>310</v>
      </c>
      <c r="D134" s="7" t="s">
        <v>311</v>
      </c>
    </row>
    <row r="135" spans="2:4" x14ac:dyDescent="0.2">
      <c r="B135" s="7" t="str">
        <f t="shared" si="1"/>
        <v>SHP-Saint Helena Pound</v>
      </c>
      <c r="C135" s="7" t="s">
        <v>312</v>
      </c>
      <c r="D135" s="7" t="s">
        <v>313</v>
      </c>
    </row>
    <row r="136" spans="2:4" x14ac:dyDescent="0.2">
      <c r="B136" s="7" t="str">
        <f t="shared" ref="B136:B173" si="2">C136&amp;"-"&amp;D136</f>
        <v>SLL-Leone</v>
      </c>
      <c r="C136" s="7" t="s">
        <v>314</v>
      </c>
      <c r="D136" s="7" t="s">
        <v>315</v>
      </c>
    </row>
    <row r="137" spans="2:4" x14ac:dyDescent="0.2">
      <c r="B137" s="7" t="str">
        <f t="shared" si="2"/>
        <v>SOS-Somali Shilling</v>
      </c>
      <c r="C137" s="7" t="s">
        <v>316</v>
      </c>
      <c r="D137" s="7" t="s">
        <v>317</v>
      </c>
    </row>
    <row r="138" spans="2:4" x14ac:dyDescent="0.2">
      <c r="B138" s="7" t="str">
        <f t="shared" si="2"/>
        <v>SRD-Surinam Dollar</v>
      </c>
      <c r="C138" s="7" t="s">
        <v>318</v>
      </c>
      <c r="D138" s="7" t="s">
        <v>319</v>
      </c>
    </row>
    <row r="139" spans="2:4" x14ac:dyDescent="0.2">
      <c r="B139" s="7" t="str">
        <f t="shared" si="2"/>
        <v>SSP-South Sudanese Pound</v>
      </c>
      <c r="C139" s="7" t="s">
        <v>320</v>
      </c>
      <c r="D139" s="7" t="s">
        <v>321</v>
      </c>
    </row>
    <row r="140" spans="2:4" x14ac:dyDescent="0.2">
      <c r="B140" s="7" t="str">
        <f t="shared" si="2"/>
        <v>STD-Dobra</v>
      </c>
      <c r="C140" s="7" t="s">
        <v>322</v>
      </c>
      <c r="D140" s="7" t="s">
        <v>323</v>
      </c>
    </row>
    <row r="141" spans="2:4" x14ac:dyDescent="0.2">
      <c r="B141" s="7" t="str">
        <f t="shared" si="2"/>
        <v>SVC-El Salvador Colon</v>
      </c>
      <c r="C141" s="7" t="s">
        <v>324</v>
      </c>
      <c r="D141" s="7" t="s">
        <v>325</v>
      </c>
    </row>
    <row r="142" spans="2:4" x14ac:dyDescent="0.2">
      <c r="B142" s="7" t="str">
        <f t="shared" si="2"/>
        <v>SYP-Syrian Pound</v>
      </c>
      <c r="C142" s="7" t="s">
        <v>326</v>
      </c>
      <c r="D142" s="7" t="s">
        <v>327</v>
      </c>
    </row>
    <row r="143" spans="2:4" x14ac:dyDescent="0.2">
      <c r="B143" s="7" t="str">
        <f t="shared" si="2"/>
        <v>SZL-Lilangeni</v>
      </c>
      <c r="C143" s="7" t="s">
        <v>328</v>
      </c>
      <c r="D143" s="7" t="s">
        <v>329</v>
      </c>
    </row>
    <row r="144" spans="2:4" x14ac:dyDescent="0.2">
      <c r="B144" s="7" t="str">
        <f t="shared" si="2"/>
        <v>THB-Baht</v>
      </c>
      <c r="C144" s="7" t="s">
        <v>330</v>
      </c>
      <c r="D144" s="7" t="s">
        <v>331</v>
      </c>
    </row>
    <row r="145" spans="2:4" x14ac:dyDescent="0.2">
      <c r="B145" s="7" t="str">
        <f t="shared" si="2"/>
        <v>TJS-Somoni</v>
      </c>
      <c r="C145" s="7" t="s">
        <v>332</v>
      </c>
      <c r="D145" s="7" t="s">
        <v>333</v>
      </c>
    </row>
    <row r="146" spans="2:4" x14ac:dyDescent="0.2">
      <c r="B146" s="7" t="str">
        <f t="shared" si="2"/>
        <v>TMT-Turkmenistan New Manat</v>
      </c>
      <c r="C146" s="7" t="s">
        <v>334</v>
      </c>
      <c r="D146" s="7" t="s">
        <v>335</v>
      </c>
    </row>
    <row r="147" spans="2:4" x14ac:dyDescent="0.2">
      <c r="B147" s="7" t="str">
        <f t="shared" si="2"/>
        <v>TND-Tunisian Dinar</v>
      </c>
      <c r="C147" s="7" t="s">
        <v>336</v>
      </c>
      <c r="D147" s="7" t="s">
        <v>337</v>
      </c>
    </row>
    <row r="148" spans="2:4" x14ac:dyDescent="0.2">
      <c r="B148" s="7" t="str">
        <f t="shared" si="2"/>
        <v>TOP-Pa’anga</v>
      </c>
      <c r="C148" s="7" t="s">
        <v>338</v>
      </c>
      <c r="D148" s="7" t="s">
        <v>339</v>
      </c>
    </row>
    <row r="149" spans="2:4" x14ac:dyDescent="0.2">
      <c r="B149" s="7" t="str">
        <f t="shared" si="2"/>
        <v>TRY-Turkish Lira</v>
      </c>
      <c r="C149" s="7" t="s">
        <v>340</v>
      </c>
      <c r="D149" s="7" t="s">
        <v>341</v>
      </c>
    </row>
    <row r="150" spans="2:4" x14ac:dyDescent="0.2">
      <c r="B150" s="7" t="str">
        <f t="shared" si="2"/>
        <v>TTD-Trinidad and Tobago Dollar</v>
      </c>
      <c r="C150" s="7" t="s">
        <v>342</v>
      </c>
      <c r="D150" s="7" t="s">
        <v>343</v>
      </c>
    </row>
    <row r="151" spans="2:4" x14ac:dyDescent="0.2">
      <c r="B151" s="7" t="str">
        <f t="shared" si="2"/>
        <v>TWD-New Taiwan Dollar</v>
      </c>
      <c r="C151" s="7" t="s">
        <v>344</v>
      </c>
      <c r="D151" s="7" t="s">
        <v>345</v>
      </c>
    </row>
    <row r="152" spans="2:4" x14ac:dyDescent="0.2">
      <c r="B152" s="7" t="str">
        <f t="shared" si="2"/>
        <v>TZS-Tanzanian Shilling</v>
      </c>
      <c r="C152" s="7" t="s">
        <v>346</v>
      </c>
      <c r="D152" s="7" t="s">
        <v>347</v>
      </c>
    </row>
    <row r="153" spans="2:4" x14ac:dyDescent="0.2">
      <c r="B153" s="7" t="str">
        <f t="shared" si="2"/>
        <v>UAH-Hryvnia</v>
      </c>
      <c r="C153" s="7" t="s">
        <v>348</v>
      </c>
      <c r="D153" s="7" t="s">
        <v>349</v>
      </c>
    </row>
    <row r="154" spans="2:4" x14ac:dyDescent="0.2">
      <c r="B154" s="7" t="str">
        <f t="shared" si="2"/>
        <v>UGX-Uganda Shilling</v>
      </c>
      <c r="C154" s="7" t="s">
        <v>350</v>
      </c>
      <c r="D154" s="7" t="s">
        <v>351</v>
      </c>
    </row>
    <row r="155" spans="2:4" x14ac:dyDescent="0.2">
      <c r="B155" s="7" t="str">
        <f t="shared" si="2"/>
        <v>UYI-Uruguay Peso en Unidades Indexadas (URUIURUI)</v>
      </c>
      <c r="C155" s="7" t="s">
        <v>352</v>
      </c>
      <c r="D155" s="7" t="s">
        <v>353</v>
      </c>
    </row>
    <row r="156" spans="2:4" x14ac:dyDescent="0.2">
      <c r="B156" s="7" t="str">
        <f t="shared" si="2"/>
        <v>UYU-Peso Uruguayo</v>
      </c>
      <c r="C156" s="7" t="s">
        <v>354</v>
      </c>
      <c r="D156" s="7" t="s">
        <v>355</v>
      </c>
    </row>
    <row r="157" spans="2:4" x14ac:dyDescent="0.2">
      <c r="B157" s="7" t="str">
        <f t="shared" si="2"/>
        <v>UZS-Uzbekistan Sum</v>
      </c>
      <c r="C157" s="7" t="s">
        <v>356</v>
      </c>
      <c r="D157" s="7" t="s">
        <v>357</v>
      </c>
    </row>
    <row r="158" spans="2:4" x14ac:dyDescent="0.2">
      <c r="B158" s="7" t="str">
        <f t="shared" si="2"/>
        <v>VEF-Bolívar</v>
      </c>
      <c r="C158" s="7" t="s">
        <v>358</v>
      </c>
      <c r="D158" s="7" t="s">
        <v>359</v>
      </c>
    </row>
    <row r="159" spans="2:4" x14ac:dyDescent="0.2">
      <c r="B159" s="7" t="str">
        <f t="shared" si="2"/>
        <v>VND-Dong</v>
      </c>
      <c r="C159" s="7" t="s">
        <v>360</v>
      </c>
      <c r="D159" s="7" t="s">
        <v>361</v>
      </c>
    </row>
    <row r="160" spans="2:4" x14ac:dyDescent="0.2">
      <c r="B160" s="7" t="str">
        <f t="shared" si="2"/>
        <v>VUV-Vatu</v>
      </c>
      <c r="C160" s="7" t="s">
        <v>362</v>
      </c>
      <c r="D160" s="7" t="s">
        <v>363</v>
      </c>
    </row>
    <row r="161" spans="2:4" x14ac:dyDescent="0.2">
      <c r="B161" s="7" t="str">
        <f t="shared" si="2"/>
        <v>WST-Tala</v>
      </c>
      <c r="C161" s="7" t="s">
        <v>364</v>
      </c>
      <c r="D161" s="7" t="s">
        <v>365</v>
      </c>
    </row>
    <row r="162" spans="2:4" x14ac:dyDescent="0.2">
      <c r="B162" s="7" t="str">
        <f t="shared" si="2"/>
        <v>XAF-CFA Franc BEAC</v>
      </c>
      <c r="C162" s="7" t="s">
        <v>366</v>
      </c>
      <c r="D162" s="7" t="s">
        <v>367</v>
      </c>
    </row>
    <row r="163" spans="2:4" x14ac:dyDescent="0.2">
      <c r="B163" s="7" t="str">
        <f t="shared" si="2"/>
        <v>XCD-East Caribbean Dollar</v>
      </c>
      <c r="C163" s="7" t="s">
        <v>368</v>
      </c>
      <c r="D163" s="7" t="s">
        <v>369</v>
      </c>
    </row>
    <row r="164" spans="2:4" x14ac:dyDescent="0.2">
      <c r="B164" s="7" t="str">
        <f t="shared" si="2"/>
        <v>XCD-East Caribbean Dollar</v>
      </c>
      <c r="C164" s="7" t="s">
        <v>368</v>
      </c>
      <c r="D164" s="7" t="s">
        <v>369</v>
      </c>
    </row>
    <row r="165" spans="2:4" x14ac:dyDescent="0.2">
      <c r="B165" s="7" t="str">
        <f t="shared" si="2"/>
        <v>XDR-SDR (Special Drawing Right)</v>
      </c>
      <c r="C165" s="7" t="s">
        <v>370</v>
      </c>
      <c r="D165" s="7" t="s">
        <v>371</v>
      </c>
    </row>
    <row r="166" spans="2:4" x14ac:dyDescent="0.2">
      <c r="B166" s="7" t="str">
        <f t="shared" si="2"/>
        <v>XOF-CFA Franc BCEAO</v>
      </c>
      <c r="C166" s="7" t="s">
        <v>372</v>
      </c>
      <c r="D166" s="7" t="s">
        <v>373</v>
      </c>
    </row>
    <row r="167" spans="2:4" x14ac:dyDescent="0.2">
      <c r="B167" s="7" t="str">
        <f t="shared" si="2"/>
        <v>XPF-CFP Franc</v>
      </c>
      <c r="C167" s="7" t="s">
        <v>374</v>
      </c>
      <c r="D167" s="7" t="s">
        <v>375</v>
      </c>
    </row>
    <row r="168" spans="2:4" x14ac:dyDescent="0.2">
      <c r="B168" s="7" t="str">
        <f t="shared" si="2"/>
        <v>XSU-Sucre</v>
      </c>
      <c r="C168" s="7" t="s">
        <v>376</v>
      </c>
      <c r="D168" s="7" t="s">
        <v>377</v>
      </c>
    </row>
    <row r="169" spans="2:4" x14ac:dyDescent="0.2">
      <c r="B169" s="7" t="str">
        <f t="shared" si="2"/>
        <v>XUA-ADB Unit of Account</v>
      </c>
      <c r="C169" s="7" t="s">
        <v>378</v>
      </c>
      <c r="D169" s="7" t="s">
        <v>379</v>
      </c>
    </row>
    <row r="170" spans="2:4" x14ac:dyDescent="0.2">
      <c r="B170" s="7" t="str">
        <f t="shared" si="2"/>
        <v>YER-Yemeni Rial</v>
      </c>
      <c r="C170" s="7" t="s">
        <v>380</v>
      </c>
      <c r="D170" s="7" t="s">
        <v>381</v>
      </c>
    </row>
    <row r="171" spans="2:4" x14ac:dyDescent="0.2">
      <c r="B171" s="7" t="str">
        <f t="shared" si="2"/>
        <v>ZAR-Rand</v>
      </c>
      <c r="C171" s="7" t="s">
        <v>382</v>
      </c>
      <c r="D171" s="7" t="s">
        <v>383</v>
      </c>
    </row>
    <row r="172" spans="2:4" x14ac:dyDescent="0.2">
      <c r="B172" s="7" t="str">
        <f t="shared" si="2"/>
        <v>ZMW-Zambian Kwacha</v>
      </c>
      <c r="C172" s="7" t="s">
        <v>384</v>
      </c>
      <c r="D172" s="7" t="s">
        <v>385</v>
      </c>
    </row>
    <row r="173" spans="2:4" x14ac:dyDescent="0.2">
      <c r="B173" s="7" t="str">
        <f t="shared" si="2"/>
        <v>ZWL-Zimbabwe Dollar</v>
      </c>
      <c r="C173" s="7" t="s">
        <v>386</v>
      </c>
      <c r="D173" s="7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16D2-0F23-4CA5-9E9B-6E14BC6F4C23}">
  <sheetPr>
    <pageSetUpPr fitToPage="1"/>
  </sheetPr>
  <dimension ref="A1:M91"/>
  <sheetViews>
    <sheetView showGridLines="0" tabSelected="1" topLeftCell="A13" zoomScaleNormal="100" workbookViewId="0">
      <selection activeCell="J42" sqref="J42"/>
    </sheetView>
  </sheetViews>
  <sheetFormatPr defaultColWidth="8.85546875" defaultRowHeight="12.75" x14ac:dyDescent="0.2"/>
  <cols>
    <col min="1" max="1" width="4.5703125" style="15" customWidth="1"/>
    <col min="2" max="2" width="12.5703125" style="79" customWidth="1"/>
    <col min="3" max="3" width="10.42578125" style="15" customWidth="1"/>
    <col min="4" max="4" width="10.7109375" style="15" bestFit="1" customWidth="1"/>
    <col min="5" max="5" width="12.85546875" style="15" bestFit="1" customWidth="1"/>
    <col min="6" max="6" width="15.140625" style="15" customWidth="1"/>
    <col min="7" max="7" width="18" style="15" bestFit="1" customWidth="1"/>
    <col min="8" max="8" width="17.85546875" style="15" customWidth="1"/>
    <col min="9" max="9" width="11.5703125" style="15" customWidth="1"/>
    <col min="10" max="10" width="14.7109375" style="15" customWidth="1"/>
    <col min="11" max="11" width="11.85546875" style="15" customWidth="1"/>
    <col min="12" max="12" width="12.7109375" style="15" customWidth="1"/>
    <col min="13" max="13" width="17" style="15" customWidth="1"/>
    <col min="14" max="16384" width="8.85546875" style="15"/>
  </cols>
  <sheetData>
    <row r="1" spans="1:13" x14ac:dyDescent="0.2">
      <c r="B1" s="16"/>
      <c r="C1" s="17"/>
      <c r="D1" s="114" t="s">
        <v>0</v>
      </c>
      <c r="E1" s="114"/>
      <c r="F1" s="114"/>
      <c r="G1" s="114"/>
      <c r="H1" s="114"/>
      <c r="I1" s="114"/>
      <c r="J1" s="114"/>
      <c r="K1" s="114"/>
      <c r="L1" s="17"/>
      <c r="M1" s="18"/>
    </row>
    <row r="2" spans="1:13" ht="13.5" thickBot="1" x14ac:dyDescent="0.25">
      <c r="B2" s="19"/>
      <c r="C2" s="20"/>
      <c r="D2" s="115"/>
      <c r="E2" s="115"/>
      <c r="F2" s="115"/>
      <c r="G2" s="115"/>
      <c r="H2" s="115"/>
      <c r="I2" s="115"/>
      <c r="J2" s="115"/>
      <c r="K2" s="115"/>
      <c r="L2" s="20"/>
      <c r="M2" s="21"/>
    </row>
    <row r="3" spans="1:13" x14ac:dyDescent="0.2">
      <c r="B3" s="19"/>
      <c r="C3" s="20"/>
      <c r="D3" s="20"/>
      <c r="E3" s="20"/>
      <c r="F3" s="20"/>
      <c r="G3" s="20"/>
      <c r="H3" s="20"/>
      <c r="I3" s="20"/>
      <c r="J3" s="22" t="s">
        <v>1</v>
      </c>
      <c r="K3" s="17"/>
      <c r="L3" s="23"/>
      <c r="M3" s="18"/>
    </row>
    <row r="4" spans="1:13" ht="15" x14ac:dyDescent="0.25">
      <c r="B4" s="24" t="s">
        <v>2</v>
      </c>
      <c r="C4" s="104" t="s">
        <v>3</v>
      </c>
      <c r="D4" s="104"/>
      <c r="E4" s="104"/>
      <c r="F4" s="8"/>
      <c r="G4" s="25" t="s">
        <v>4</v>
      </c>
      <c r="H4" s="1" t="s">
        <v>5</v>
      </c>
      <c r="I4" s="26"/>
      <c r="J4" s="27"/>
      <c r="K4" s="28" t="s">
        <v>6</v>
      </c>
      <c r="L4" s="82"/>
      <c r="M4" s="21"/>
    </row>
    <row r="5" spans="1:13" x14ac:dyDescent="0.2">
      <c r="B5" s="27"/>
      <c r="C5" s="26"/>
      <c r="D5" s="26"/>
      <c r="E5" s="26"/>
      <c r="F5" s="8"/>
      <c r="G5" s="26"/>
      <c r="H5" s="26"/>
      <c r="I5" s="26"/>
      <c r="J5" s="27"/>
      <c r="K5" s="28" t="s">
        <v>7</v>
      </c>
      <c r="L5" s="13"/>
      <c r="M5" s="21"/>
    </row>
    <row r="6" spans="1:13" ht="14.45" customHeight="1" x14ac:dyDescent="0.25">
      <c r="B6" s="24" t="s">
        <v>8</v>
      </c>
      <c r="C6" s="104" t="s">
        <v>9</v>
      </c>
      <c r="D6" s="104"/>
      <c r="E6" s="104"/>
      <c r="F6" s="8"/>
      <c r="G6" s="25" t="s">
        <v>10</v>
      </c>
      <c r="H6" s="10"/>
      <c r="I6" s="29"/>
      <c r="J6" s="19"/>
      <c r="K6" s="28" t="s">
        <v>11</v>
      </c>
      <c r="L6" s="13"/>
      <c r="M6" s="21"/>
    </row>
    <row r="7" spans="1:13" ht="15" x14ac:dyDescent="0.25">
      <c r="B7" s="27"/>
      <c r="C7" s="26"/>
      <c r="D7" s="26"/>
      <c r="E7" s="26"/>
      <c r="F7" s="8"/>
      <c r="G7" s="30"/>
      <c r="H7" s="31"/>
      <c r="I7" s="32"/>
      <c r="J7" s="19"/>
      <c r="K7" s="20"/>
      <c r="L7" s="26"/>
      <c r="M7" s="21"/>
    </row>
    <row r="8" spans="1:13" ht="15" x14ac:dyDescent="0.25">
      <c r="B8" s="24" t="s">
        <v>12</v>
      </c>
      <c r="C8" s="104" t="s">
        <v>9</v>
      </c>
      <c r="D8" s="104"/>
      <c r="E8" s="104"/>
      <c r="F8" s="8"/>
      <c r="G8" s="32" t="s">
        <v>13</v>
      </c>
      <c r="H8" s="10"/>
      <c r="I8" s="30"/>
      <c r="J8" s="116" t="s">
        <v>391</v>
      </c>
      <c r="K8" s="117"/>
      <c r="L8" s="117"/>
      <c r="M8" s="118"/>
    </row>
    <row r="9" spans="1:13" x14ac:dyDescent="0.2">
      <c r="B9" s="27"/>
      <c r="C9" s="104"/>
      <c r="D9" s="104"/>
      <c r="E9" s="104"/>
      <c r="F9" s="8"/>
      <c r="G9" s="20"/>
      <c r="H9" s="20"/>
      <c r="I9" s="20"/>
      <c r="J9" s="33" t="s">
        <v>14</v>
      </c>
      <c r="K9" s="80"/>
      <c r="L9" s="34" t="s">
        <v>15</v>
      </c>
      <c r="M9" s="84"/>
    </row>
    <row r="10" spans="1:13" ht="13.5" thickBot="1" x14ac:dyDescent="0.25">
      <c r="B10" s="27"/>
      <c r="C10" s="104"/>
      <c r="D10" s="104"/>
      <c r="E10" s="104"/>
      <c r="F10" s="8"/>
      <c r="G10" s="20"/>
      <c r="H10" s="20"/>
      <c r="I10" s="20"/>
      <c r="J10" s="35" t="s">
        <v>16</v>
      </c>
      <c r="K10" s="83"/>
      <c r="L10" s="36" t="s">
        <v>17</v>
      </c>
      <c r="M10" s="85"/>
    </row>
    <row r="11" spans="1:13" x14ac:dyDescent="0.2">
      <c r="B11" s="27"/>
      <c r="C11" s="9"/>
      <c r="D11" s="9"/>
      <c r="E11" s="9"/>
      <c r="F11" s="8"/>
      <c r="G11" s="20"/>
      <c r="H11" s="20"/>
      <c r="I11" s="20"/>
      <c r="J11" s="37"/>
      <c r="K11" s="38"/>
      <c r="L11" s="37"/>
      <c r="M11" s="39"/>
    </row>
    <row r="12" spans="1:13" ht="14.25" x14ac:dyDescent="0.2">
      <c r="B12" s="109" t="s">
        <v>389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3" ht="13.5" thickBot="1" x14ac:dyDescent="0.25">
      <c r="B13" s="40"/>
      <c r="C13" s="41"/>
      <c r="D13" s="41"/>
      <c r="E13" s="41"/>
      <c r="F13" s="41"/>
      <c r="G13" s="41"/>
      <c r="H13" s="42"/>
      <c r="I13" s="42"/>
      <c r="J13" s="42"/>
      <c r="K13" s="42"/>
      <c r="L13" s="41"/>
      <c r="M13" s="43"/>
    </row>
    <row r="14" spans="1:13" x14ac:dyDescent="0.2">
      <c r="B14" s="27"/>
      <c r="C14" s="26"/>
      <c r="D14" s="26"/>
      <c r="E14" s="26"/>
      <c r="F14" s="26"/>
      <c r="G14" s="26"/>
      <c r="H14" s="20"/>
      <c r="I14" s="20"/>
      <c r="J14" s="20"/>
      <c r="K14" s="20"/>
      <c r="L14" s="26"/>
      <c r="M14" s="21"/>
    </row>
    <row r="15" spans="1:13" ht="39" x14ac:dyDescent="0.25">
      <c r="A15" s="20"/>
      <c r="B15" s="44" t="s">
        <v>29</v>
      </c>
      <c r="C15" s="105"/>
      <c r="D15" s="105"/>
      <c r="E15" s="112" t="s">
        <v>30</v>
      </c>
      <c r="F15" s="113"/>
      <c r="G15" s="113"/>
      <c r="H15" s="113"/>
      <c r="I15" s="113"/>
      <c r="J15" s="45" t="s">
        <v>390</v>
      </c>
      <c r="K15" s="97" t="s">
        <v>31</v>
      </c>
      <c r="L15" s="46" t="s">
        <v>32</v>
      </c>
      <c r="M15" s="47" t="s">
        <v>33</v>
      </c>
    </row>
    <row r="16" spans="1:13" x14ac:dyDescent="0.2">
      <c r="A16" s="20"/>
      <c r="B16" s="10"/>
      <c r="C16" s="99" t="s">
        <v>34</v>
      </c>
      <c r="D16" s="100"/>
      <c r="E16" s="108"/>
      <c r="F16" s="102"/>
      <c r="G16" s="102"/>
      <c r="H16" s="102"/>
      <c r="I16" s="103"/>
      <c r="J16" s="3"/>
      <c r="K16" s="1" t="s">
        <v>35</v>
      </c>
      <c r="L16" s="4">
        <v>1</v>
      </c>
      <c r="M16" s="81">
        <f>(J16*L16)</f>
        <v>0</v>
      </c>
    </row>
    <row r="17" spans="1:13" x14ac:dyDescent="0.2">
      <c r="A17" s="20"/>
      <c r="B17" s="10"/>
      <c r="C17" s="99" t="s">
        <v>34</v>
      </c>
      <c r="D17" s="100"/>
      <c r="E17" s="108"/>
      <c r="F17" s="102"/>
      <c r="G17" s="102"/>
      <c r="H17" s="102"/>
      <c r="I17" s="103"/>
      <c r="J17" s="3"/>
      <c r="K17" s="1" t="s">
        <v>35</v>
      </c>
      <c r="L17" s="4">
        <v>1</v>
      </c>
      <c r="M17" s="81">
        <f t="shared" ref="M17:M20" si="0">(J17*L17)</f>
        <v>0</v>
      </c>
    </row>
    <row r="18" spans="1:13" x14ac:dyDescent="0.2">
      <c r="A18" s="20"/>
      <c r="B18" s="10"/>
      <c r="C18" s="99" t="s">
        <v>34</v>
      </c>
      <c r="D18" s="100"/>
      <c r="E18" s="108"/>
      <c r="F18" s="102"/>
      <c r="G18" s="102"/>
      <c r="H18" s="102"/>
      <c r="I18" s="103"/>
      <c r="J18" s="3"/>
      <c r="K18" s="1" t="s">
        <v>35</v>
      </c>
      <c r="L18" s="4">
        <v>1</v>
      </c>
      <c r="M18" s="81">
        <f t="shared" si="0"/>
        <v>0</v>
      </c>
    </row>
    <row r="19" spans="1:13" x14ac:dyDescent="0.2">
      <c r="A19" s="20"/>
      <c r="B19" s="10"/>
      <c r="C19" s="99" t="s">
        <v>34</v>
      </c>
      <c r="D19" s="100"/>
      <c r="E19" s="108"/>
      <c r="F19" s="102"/>
      <c r="G19" s="102"/>
      <c r="H19" s="102"/>
      <c r="I19" s="103"/>
      <c r="J19" s="3"/>
      <c r="K19" s="1" t="s">
        <v>35</v>
      </c>
      <c r="L19" s="4">
        <v>1</v>
      </c>
      <c r="M19" s="81">
        <f t="shared" si="0"/>
        <v>0</v>
      </c>
    </row>
    <row r="20" spans="1:13" x14ac:dyDescent="0.2">
      <c r="A20" s="20"/>
      <c r="B20" s="10"/>
      <c r="C20" s="99" t="s">
        <v>34</v>
      </c>
      <c r="D20" s="100"/>
      <c r="E20" s="101"/>
      <c r="F20" s="102"/>
      <c r="G20" s="102"/>
      <c r="H20" s="102"/>
      <c r="I20" s="103"/>
      <c r="J20" s="3"/>
      <c r="K20" s="1" t="s">
        <v>35</v>
      </c>
      <c r="L20" s="4">
        <v>1</v>
      </c>
      <c r="M20" s="81">
        <f t="shared" si="0"/>
        <v>0</v>
      </c>
    </row>
    <row r="21" spans="1:13" x14ac:dyDescent="0.2">
      <c r="B21" s="27"/>
      <c r="C21" s="26"/>
      <c r="D21" s="26"/>
      <c r="E21" s="26"/>
      <c r="F21" s="26"/>
      <c r="G21" s="26"/>
      <c r="H21" s="20"/>
      <c r="I21" s="20"/>
      <c r="J21" s="20"/>
      <c r="K21" s="20"/>
      <c r="L21" s="26"/>
      <c r="M21" s="21"/>
    </row>
    <row r="22" spans="1:13" ht="15" x14ac:dyDescent="0.25">
      <c r="B22" s="27"/>
      <c r="C22" s="26"/>
      <c r="D22" s="26"/>
      <c r="E22" s="112" t="s">
        <v>388</v>
      </c>
      <c r="F22" s="113"/>
      <c r="G22" s="113"/>
      <c r="H22" s="113"/>
      <c r="I22" s="113"/>
      <c r="J22" s="20"/>
      <c r="K22" s="20"/>
      <c r="L22" s="26"/>
      <c r="M22" s="21"/>
    </row>
    <row r="23" spans="1:13" ht="25.5" x14ac:dyDescent="0.2">
      <c r="A23" s="20"/>
      <c r="B23" s="48" t="s">
        <v>18</v>
      </c>
      <c r="C23" s="49" t="s">
        <v>19</v>
      </c>
      <c r="D23" s="49" t="s">
        <v>20</v>
      </c>
      <c r="E23" s="49" t="s">
        <v>21</v>
      </c>
      <c r="F23" s="50" t="s">
        <v>22</v>
      </c>
      <c r="G23" s="105" t="s">
        <v>23</v>
      </c>
      <c r="H23" s="105"/>
      <c r="I23" s="50" t="s">
        <v>26</v>
      </c>
      <c r="J23" s="51" t="s">
        <v>27</v>
      </c>
      <c r="K23" s="50" t="s">
        <v>24</v>
      </c>
      <c r="L23" s="51" t="s">
        <v>25</v>
      </c>
      <c r="M23" s="47" t="s">
        <v>28</v>
      </c>
    </row>
    <row r="24" spans="1:13" x14ac:dyDescent="0.2">
      <c r="A24" s="20"/>
      <c r="B24" s="10"/>
      <c r="C24" s="2"/>
      <c r="D24" s="10"/>
      <c r="E24" s="2"/>
      <c r="F24" s="14"/>
      <c r="G24" s="106"/>
      <c r="H24" s="107"/>
      <c r="I24" s="14"/>
      <c r="J24" s="3"/>
      <c r="K24" s="14"/>
      <c r="L24" s="3"/>
      <c r="M24" s="81">
        <f>+J24+L24</f>
        <v>0</v>
      </c>
    </row>
    <row r="25" spans="1:13" x14ac:dyDescent="0.2">
      <c r="A25" s="20"/>
      <c r="B25" s="10"/>
      <c r="C25" s="2"/>
      <c r="D25" s="10"/>
      <c r="E25" s="2"/>
      <c r="F25" s="14"/>
      <c r="G25" s="106"/>
      <c r="H25" s="107"/>
      <c r="I25" s="14"/>
      <c r="J25" s="3"/>
      <c r="K25" s="14"/>
      <c r="L25" s="3"/>
      <c r="M25" s="81">
        <f t="shared" ref="M25:M26" si="1">+J25+L25</f>
        <v>0</v>
      </c>
    </row>
    <row r="26" spans="1:13" x14ac:dyDescent="0.2">
      <c r="A26" s="20"/>
      <c r="B26" s="10"/>
      <c r="C26" s="2"/>
      <c r="D26" s="10"/>
      <c r="E26" s="2"/>
      <c r="F26" s="14"/>
      <c r="G26" s="106"/>
      <c r="H26" s="107"/>
      <c r="I26" s="14"/>
      <c r="J26" s="3"/>
      <c r="K26" s="14"/>
      <c r="L26" s="3"/>
      <c r="M26" s="81">
        <f t="shared" si="1"/>
        <v>0</v>
      </c>
    </row>
    <row r="27" spans="1:13" ht="13.5" thickBot="1" x14ac:dyDescent="0.25">
      <c r="A27" s="20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6.5" thickBot="1" x14ac:dyDescent="0.3">
      <c r="A28" s="20"/>
      <c r="B28" s="19"/>
      <c r="C28" s="20"/>
      <c r="D28" s="20"/>
      <c r="E28" s="127" t="s">
        <v>36</v>
      </c>
      <c r="F28" s="128"/>
      <c r="G28" s="23"/>
      <c r="H28" s="23"/>
      <c r="I28" s="87"/>
      <c r="J28" s="20"/>
      <c r="K28" s="20"/>
      <c r="L28" s="52" t="s">
        <v>37</v>
      </c>
      <c r="M28" s="86">
        <f>SUM(M24:M26,M16:M20)</f>
        <v>0</v>
      </c>
    </row>
    <row r="29" spans="1:13" ht="16.5" thickBot="1" x14ac:dyDescent="0.3">
      <c r="A29" s="20"/>
      <c r="B29" s="19"/>
      <c r="C29" s="20"/>
      <c r="D29" s="20"/>
      <c r="E29" s="129" t="s">
        <v>38</v>
      </c>
      <c r="F29" s="131" t="s">
        <v>39</v>
      </c>
      <c r="G29" s="133" t="s">
        <v>40</v>
      </c>
      <c r="H29" s="133" t="s">
        <v>41</v>
      </c>
      <c r="I29" s="135" t="s">
        <v>42</v>
      </c>
      <c r="J29" s="20"/>
      <c r="K29" s="20"/>
      <c r="L29" s="52" t="s">
        <v>43</v>
      </c>
      <c r="M29" s="5"/>
    </row>
    <row r="30" spans="1:13" ht="24.6" customHeight="1" thickBot="1" x14ac:dyDescent="0.25">
      <c r="B30" s="19"/>
      <c r="C30" s="20"/>
      <c r="D30" s="20"/>
      <c r="E30" s="130"/>
      <c r="F30" s="132"/>
      <c r="G30" s="134"/>
      <c r="H30" s="134"/>
      <c r="I30" s="136"/>
      <c r="J30" s="20"/>
      <c r="K30" s="53"/>
      <c r="L30" s="54"/>
      <c r="M30" s="55"/>
    </row>
    <row r="31" spans="1:13" ht="16.149999999999999" customHeight="1" thickBot="1" x14ac:dyDescent="0.3">
      <c r="B31" s="19"/>
      <c r="C31" s="20"/>
      <c r="D31" s="20"/>
      <c r="E31" s="88"/>
      <c r="F31" s="89"/>
      <c r="G31" s="89"/>
      <c r="H31" s="89"/>
      <c r="I31" s="90" t="s">
        <v>44</v>
      </c>
      <c r="J31" s="20"/>
      <c r="K31" s="20"/>
      <c r="L31" s="52" t="s">
        <v>45</v>
      </c>
      <c r="M31" s="56">
        <f>+M28-M29</f>
        <v>0</v>
      </c>
    </row>
    <row r="32" spans="1:13" ht="15" x14ac:dyDescent="0.25">
      <c r="B32" s="19"/>
      <c r="C32" s="28"/>
      <c r="D32" s="20"/>
      <c r="E32" s="91"/>
      <c r="F32" s="89"/>
      <c r="G32" s="92"/>
      <c r="H32" s="92"/>
      <c r="I32" s="90" t="s">
        <v>44</v>
      </c>
      <c r="J32" s="20"/>
      <c r="K32" s="20"/>
      <c r="L32" s="29"/>
      <c r="M32" s="57"/>
    </row>
    <row r="33" spans="2:13" ht="14.45" customHeight="1" thickBot="1" x14ac:dyDescent="0.3">
      <c r="B33" s="19"/>
      <c r="C33" s="28"/>
      <c r="D33" s="20"/>
      <c r="E33" s="93"/>
      <c r="F33" s="95"/>
      <c r="G33" s="94"/>
      <c r="H33" s="94"/>
      <c r="I33" s="96" t="s">
        <v>44</v>
      </c>
      <c r="J33" s="20"/>
      <c r="K33" s="20"/>
      <c r="L33" s="29"/>
      <c r="M33" s="57"/>
    </row>
    <row r="34" spans="2:13" ht="15.75" thickBot="1" x14ac:dyDescent="0.3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9"/>
      <c r="M34" s="21"/>
    </row>
    <row r="35" spans="2:13" x14ac:dyDescent="0.2">
      <c r="B35" s="58" t="s">
        <v>46</v>
      </c>
      <c r="C35" s="59"/>
      <c r="D35" s="60"/>
      <c r="E35" s="60"/>
      <c r="F35" s="60"/>
      <c r="G35" s="61"/>
      <c r="H35" s="20"/>
      <c r="I35" s="62" t="s">
        <v>47</v>
      </c>
      <c r="J35" s="63"/>
      <c r="K35" s="60"/>
      <c r="L35" s="60"/>
      <c r="M35" s="18"/>
    </row>
    <row r="36" spans="2:13" ht="14.45" customHeight="1" x14ac:dyDescent="0.2">
      <c r="B36" s="119" t="s">
        <v>48</v>
      </c>
      <c r="C36" s="120"/>
      <c r="D36" s="120"/>
      <c r="E36" s="120"/>
      <c r="F36" s="120"/>
      <c r="G36" s="121"/>
      <c r="H36" s="20"/>
      <c r="I36" s="64"/>
      <c r="J36" s="65"/>
      <c r="K36" s="65"/>
      <c r="L36" s="65"/>
      <c r="M36" s="66"/>
    </row>
    <row r="37" spans="2:13" ht="15" x14ac:dyDescent="0.25">
      <c r="B37" s="119"/>
      <c r="C37" s="120"/>
      <c r="D37" s="120"/>
      <c r="E37" s="120"/>
      <c r="F37" s="120"/>
      <c r="G37" s="121"/>
      <c r="H37" s="20"/>
      <c r="I37" s="67" t="s">
        <v>2</v>
      </c>
      <c r="J37" s="99"/>
      <c r="K37" s="100"/>
      <c r="L37" s="68" t="s">
        <v>49</v>
      </c>
      <c r="M37" s="11"/>
    </row>
    <row r="38" spans="2:13" ht="14.45" customHeight="1" x14ac:dyDescent="0.2">
      <c r="B38" s="122" t="s">
        <v>50</v>
      </c>
      <c r="C38" s="123"/>
      <c r="D38" s="123"/>
      <c r="E38" s="123"/>
      <c r="F38" s="123"/>
      <c r="G38" s="124"/>
      <c r="H38" s="20"/>
      <c r="I38" s="27" t="s">
        <v>392</v>
      </c>
      <c r="J38" s="53"/>
      <c r="K38" s="53"/>
      <c r="L38" s="53"/>
      <c r="M38" s="69"/>
    </row>
    <row r="39" spans="2:13" ht="13.5" thickBot="1" x14ac:dyDescent="0.25">
      <c r="B39" s="70"/>
      <c r="C39" s="71"/>
      <c r="D39" s="53"/>
      <c r="E39" s="53"/>
      <c r="F39" s="53"/>
      <c r="G39" s="69"/>
      <c r="H39" s="20"/>
      <c r="I39" s="72"/>
      <c r="J39" s="73"/>
      <c r="K39" s="73"/>
      <c r="L39" s="73"/>
      <c r="M39" s="74"/>
    </row>
    <row r="40" spans="2:13" ht="15.75" thickBot="1" x14ac:dyDescent="0.3">
      <c r="B40" s="75" t="s">
        <v>2</v>
      </c>
      <c r="C40" s="125"/>
      <c r="D40" s="126"/>
      <c r="E40" s="76" t="s">
        <v>49</v>
      </c>
      <c r="F40" s="12"/>
      <c r="G40" s="43"/>
      <c r="H40" s="20"/>
      <c r="I40" s="20"/>
      <c r="J40" s="20"/>
      <c r="K40" s="20"/>
      <c r="L40" s="20"/>
      <c r="M40" s="21"/>
    </row>
    <row r="41" spans="2:13" ht="13.5" thickBot="1" x14ac:dyDescent="0.25">
      <c r="B41" s="7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2:13" x14ac:dyDescent="0.2">
      <c r="B42" s="78"/>
      <c r="C42" s="78"/>
      <c r="H42" s="78"/>
      <c r="L42" s="78"/>
      <c r="M42" s="78"/>
    </row>
    <row r="43" spans="2:13" x14ac:dyDescent="0.2">
      <c r="B43" s="15"/>
    </row>
    <row r="44" spans="2:13" x14ac:dyDescent="0.2">
      <c r="B44" s="15"/>
      <c r="I44" s="98"/>
    </row>
    <row r="45" spans="2:13" x14ac:dyDescent="0.2">
      <c r="B45" s="15"/>
    </row>
    <row r="46" spans="2:13" x14ac:dyDescent="0.2">
      <c r="B46" s="15"/>
    </row>
    <row r="47" spans="2:13" x14ac:dyDescent="0.2">
      <c r="B47" s="15"/>
    </row>
    <row r="48" spans="2:13" x14ac:dyDescent="0.2">
      <c r="B48" s="15"/>
    </row>
    <row r="49" spans="2:2" x14ac:dyDescent="0.2">
      <c r="B49" s="15"/>
    </row>
    <row r="50" spans="2:2" x14ac:dyDescent="0.2">
      <c r="B50" s="15"/>
    </row>
    <row r="51" spans="2:2" x14ac:dyDescent="0.2">
      <c r="B51" s="15"/>
    </row>
    <row r="52" spans="2:2" x14ac:dyDescent="0.2">
      <c r="B52" s="15"/>
    </row>
    <row r="53" spans="2:2" x14ac:dyDescent="0.2">
      <c r="B53" s="15"/>
    </row>
    <row r="54" spans="2:2" x14ac:dyDescent="0.2">
      <c r="B54" s="15"/>
    </row>
    <row r="55" spans="2:2" x14ac:dyDescent="0.2">
      <c r="B55" s="15"/>
    </row>
    <row r="56" spans="2:2" x14ac:dyDescent="0.2">
      <c r="B56" s="15"/>
    </row>
    <row r="57" spans="2:2" x14ac:dyDescent="0.2">
      <c r="B57" s="15"/>
    </row>
    <row r="58" spans="2:2" x14ac:dyDescent="0.2">
      <c r="B58" s="15"/>
    </row>
    <row r="59" spans="2:2" x14ac:dyDescent="0.2">
      <c r="B59" s="15"/>
    </row>
    <row r="60" spans="2:2" x14ac:dyDescent="0.2">
      <c r="B60" s="15"/>
    </row>
    <row r="61" spans="2:2" x14ac:dyDescent="0.2">
      <c r="B61" s="15"/>
    </row>
    <row r="62" spans="2:2" x14ac:dyDescent="0.2">
      <c r="B62" s="15"/>
    </row>
    <row r="63" spans="2:2" x14ac:dyDescent="0.2">
      <c r="B63" s="15"/>
    </row>
    <row r="64" spans="2:2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  <row r="72" spans="2:2" x14ac:dyDescent="0.2">
      <c r="B72" s="15"/>
    </row>
    <row r="73" spans="2:2" x14ac:dyDescent="0.2">
      <c r="B73" s="15"/>
    </row>
    <row r="74" spans="2:2" x14ac:dyDescent="0.2">
      <c r="B74" s="15"/>
    </row>
    <row r="75" spans="2:2" x14ac:dyDescent="0.2">
      <c r="B75" s="15"/>
    </row>
    <row r="76" spans="2:2" x14ac:dyDescent="0.2">
      <c r="B76" s="15"/>
    </row>
    <row r="77" spans="2:2" x14ac:dyDescent="0.2">
      <c r="B77" s="15"/>
    </row>
    <row r="78" spans="2:2" x14ac:dyDescent="0.2">
      <c r="B78" s="15"/>
    </row>
    <row r="79" spans="2:2" x14ac:dyDescent="0.2">
      <c r="B79" s="15"/>
    </row>
    <row r="80" spans="2:2" x14ac:dyDescent="0.2">
      <c r="B80" s="15"/>
    </row>
    <row r="81" spans="2:2" x14ac:dyDescent="0.2">
      <c r="B81" s="15"/>
    </row>
    <row r="82" spans="2:2" x14ac:dyDescent="0.2">
      <c r="B82" s="15"/>
    </row>
    <row r="83" spans="2:2" x14ac:dyDescent="0.2">
      <c r="B83" s="15"/>
    </row>
    <row r="84" spans="2:2" x14ac:dyDescent="0.2">
      <c r="B84" s="15"/>
    </row>
    <row r="85" spans="2:2" x14ac:dyDescent="0.2">
      <c r="B85" s="15"/>
    </row>
    <row r="86" spans="2:2" x14ac:dyDescent="0.2">
      <c r="B86" s="15"/>
    </row>
    <row r="87" spans="2:2" x14ac:dyDescent="0.2">
      <c r="B87" s="15"/>
    </row>
    <row r="88" spans="2:2" x14ac:dyDescent="0.2">
      <c r="B88" s="15"/>
    </row>
    <row r="89" spans="2:2" x14ac:dyDescent="0.2">
      <c r="B89" s="15"/>
    </row>
    <row r="90" spans="2:2" x14ac:dyDescent="0.2">
      <c r="B90" s="15"/>
    </row>
    <row r="91" spans="2:2" x14ac:dyDescent="0.2">
      <c r="B91" s="15"/>
    </row>
  </sheetData>
  <sheetProtection algorithmName="SHA-512" hashValue="5u24J5xk5zQnywsAGYwDCp3prlxPBwtHPXIHx+THNRHIp9R6DskVFzxVUNQYKrmpOPga9Z6mcckbXnCEklkdKw==" saltValue="/aM2mRnY/tcPUbDP6+MZVA==" spinCount="100000" sheet="1" objects="1" scenarios="1"/>
  <mergeCells count="35">
    <mergeCell ref="B36:G37"/>
    <mergeCell ref="B38:G38"/>
    <mergeCell ref="C40:D40"/>
    <mergeCell ref="J37:K37"/>
    <mergeCell ref="E22:I22"/>
    <mergeCell ref="E28:F28"/>
    <mergeCell ref="E29:E30"/>
    <mergeCell ref="F29:F30"/>
    <mergeCell ref="G29:G30"/>
    <mergeCell ref="H29:H30"/>
    <mergeCell ref="I29:I30"/>
    <mergeCell ref="G25:H25"/>
    <mergeCell ref="G26:H26"/>
    <mergeCell ref="C9:E9"/>
    <mergeCell ref="D1:K2"/>
    <mergeCell ref="C4:E4"/>
    <mergeCell ref="C6:E6"/>
    <mergeCell ref="C8:E8"/>
    <mergeCell ref="J8:M8"/>
    <mergeCell ref="C20:D20"/>
    <mergeCell ref="E20:I20"/>
    <mergeCell ref="C10:E10"/>
    <mergeCell ref="G23:H23"/>
    <mergeCell ref="G24:H24"/>
    <mergeCell ref="C18:D18"/>
    <mergeCell ref="E18:I18"/>
    <mergeCell ref="C19:D19"/>
    <mergeCell ref="E19:I19"/>
    <mergeCell ref="B12:M12"/>
    <mergeCell ref="E15:I15"/>
    <mergeCell ref="C16:D16"/>
    <mergeCell ref="E16:I16"/>
    <mergeCell ref="C17:D17"/>
    <mergeCell ref="E17:I17"/>
    <mergeCell ref="C15:D15"/>
  </mergeCells>
  <conditionalFormatting sqref="B24:C26">
    <cfRule type="expression" dxfId="10" priority="16">
      <formula>B$31&lt;&gt;" "</formula>
    </cfRule>
  </conditionalFormatting>
  <conditionalFormatting sqref="M24:M26 L16:M20">
    <cfRule type="expression" dxfId="9" priority="17">
      <formula>#REF!&lt;&gt;" "</formula>
    </cfRule>
  </conditionalFormatting>
  <conditionalFormatting sqref="L16:L20">
    <cfRule type="expression" dxfId="8" priority="18" stopIfTrue="1">
      <formula>(K16&lt;&gt;EuroCode)</formula>
    </cfRule>
  </conditionalFormatting>
  <conditionalFormatting sqref="J16:J20">
    <cfRule type="expression" dxfId="7" priority="14">
      <formula>#REF!&lt;&gt;" "</formula>
    </cfRule>
  </conditionalFormatting>
  <conditionalFormatting sqref="E24:E26">
    <cfRule type="expression" dxfId="6" priority="19">
      <formula>#REF!&lt;&gt;" "</formula>
    </cfRule>
  </conditionalFormatting>
  <conditionalFormatting sqref="D24:D26">
    <cfRule type="expression" dxfId="5" priority="11">
      <formula>D$31&lt;&gt;" "</formula>
    </cfRule>
  </conditionalFormatting>
  <conditionalFormatting sqref="H6">
    <cfRule type="expression" dxfId="4" priority="9">
      <formula>H$31&lt;&gt;" "</formula>
    </cfRule>
  </conditionalFormatting>
  <conditionalFormatting sqref="H8">
    <cfRule type="expression" dxfId="3" priority="8">
      <formula>H$31&lt;&gt;" "</formula>
    </cfRule>
  </conditionalFormatting>
  <conditionalFormatting sqref="M37">
    <cfRule type="expression" dxfId="2" priority="3">
      <formula>M$31&lt;&gt;" "</formula>
    </cfRule>
  </conditionalFormatting>
  <conditionalFormatting sqref="B16:B20">
    <cfRule type="expression" dxfId="1" priority="4">
      <formula>B$31&lt;&gt;" "</formula>
    </cfRule>
  </conditionalFormatting>
  <conditionalFormatting sqref="F40">
    <cfRule type="expression" dxfId="0" priority="2">
      <formula>F$31&lt;&gt;" "</formula>
    </cfRule>
  </conditionalFormatting>
  <dataValidations count="11">
    <dataValidation type="time" allowBlank="1" showInputMessage="1" showErrorMessage="1" errorTitle="Enter Time of Claim" error="Please enter the time in format hh:mm" sqref="E24:E26 C24:C26" xr:uid="{B0787DFB-AEA2-4FB1-B9BD-B62DC9359720}">
      <formula1>0</formula1>
      <formula2>0.999305555555556</formula2>
    </dataValidation>
    <dataValidation type="textLength" allowBlank="1" showErrorMessage="1" errorTitle="Invalid Personnel Number" error="The Personnel Number should begin with the letter P and be 9 or 10 characters in total." promptTitle="Enter Your Personnel Number" prompt="The Personnel Number should begin with the letter P and be 9 or 10 characters in total." sqref="H4" xr:uid="{ABFDEA73-C098-4B5B-A946-CFD83C9C7624}">
      <formula1>9</formula1>
      <formula2>10</formula2>
    </dataValidation>
    <dataValidation type="list" allowBlank="1" showInputMessage="1" showErrorMessage="1" errorTitle="Currency Code" error="Select Code from Dropdown List" promptTitle="Currency Code" prompt="Select Code from Dropdown List" sqref="K16:K20" xr:uid="{DCA65F0C-8A6E-4525-A6F5-2D1E29451BCD}">
      <formula1>lstCurrencyCodes1</formula1>
    </dataValidation>
    <dataValidation type="date" allowBlank="1" showInputMessage="1" showErrorMessage="1" errorTitle="Enter Start Date of Claim" error="Please enter the date in format DD-MMM-YY" sqref="B24:B26 D24:D26 H8 H6 M46 M37 F40 B16:B20" xr:uid="{C1491536-FD20-44ED-B190-B37B2977EF3D}">
      <formula1>40179</formula1>
      <formula2>401769</formula2>
    </dataValidation>
    <dataValidation type="custom" allowBlank="1" showInputMessage="1" showErrorMessage="1" errorTitle="Enter a numeric value" sqref="J16:J20 M16:M20" xr:uid="{075B0A25-577A-4537-AA5C-26B7647FC30F}">
      <formula1>ISNUMBER($L16)</formula1>
    </dataValidation>
    <dataValidation type="whole" allowBlank="1" showInputMessage="1" showErrorMessage="1" errorTitle="Expense Code" error="Enter a 5 digit expense code beginning with 8 or 9." promptTitle="Expense Code" prompt="Enter the 5-digit Expense Code. If the expense is to be charged against a cost centre budget, the code begins with 8; otherwise it begins with 9." sqref="F31:F33" xr:uid="{B745BAF2-24CE-421D-8469-0E5762FC6352}">
      <formula1>80000</formula1>
      <formula2>99999</formula2>
    </dataValidation>
    <dataValidation type="whole" allowBlank="1" showInputMessage="1" showErrorMessage="1" errorTitle="Cost Centre" error="Enter the 4-digit cost centre code" promptTitle="Cost Centre" prompt="Enter the 4-digit Cost Centre code" sqref="E31:E33" xr:uid="{B56936FB-04AD-4B4C-BE57-50BA9C7DF74C}">
      <formula1>1000</formula1>
      <formula2>9999</formula2>
    </dataValidation>
    <dataValidation type="textLength" allowBlank="1" showInputMessage="1" showErrorMessage="1" errorTitle="Project Code" error="Enter the 5 or 6 character code, beginning with D, R or V," promptTitle="Project Code" prompt="Enter the Project Code, either 5 or 6 characters, beginning with D, V or R." sqref="G31:G33" xr:uid="{3BF33B11-6021-4950-A8EF-26B23DD74305}">
      <formula1>5</formula1>
      <formula2>6</formula2>
    </dataValidation>
    <dataValidation type="custom" allowBlank="1" showInputMessage="1" showErrorMessage="1" error="The amount must be a number" sqref="L24:L26 J24:J26 I32:I33" xr:uid="{C96D2197-AAEB-4B7C-9B6F-7AC3046B1CC2}">
      <formula1>+ISNUMBER(I24)</formula1>
    </dataValidation>
    <dataValidation type="custom" allowBlank="1" showInputMessage="1" showErrorMessage="1" errorTitle="Amount €" error="The amount must be a number" sqref="I31" xr:uid="{6895A3A0-3515-4F27-B34F-1EA77DB9A08B}">
      <formula1>+ISNUMBER(I31)</formula1>
    </dataValidation>
    <dataValidation type="decimal" allowBlank="1" showInputMessage="1" showErrorMessage="1" errorTitle="Exchange Rate" error="The exchange rate must be a number. Enter the rate to convert to Euros; the value should be 1 if the amount is already in Euros." promptTitle="Exchange Rate" prompt="Enter the rate to convert to Euros; the value should be 1 if the amount is already in Euros." sqref="L16:L20" xr:uid="{633716A5-A560-4399-9057-D5568D28988D}">
      <formula1>0.000000001</formula1>
      <formula2>1000000000</formula2>
    </dataValidation>
  </dataValidations>
  <hyperlinks>
    <hyperlink ref="B12" r:id="rId1" display="Please refer to the Finance Office website for details of mileage and subsistence rates" xr:uid="{55648FC9-4719-4C5A-B045-2D74C3D63C80}"/>
  </hyperlinks>
  <pageMargins left="0.25" right="0.25" top="0.75" bottom="0.75" header="0.3" footer="0.3"/>
  <pageSetup scale="8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Lookup</vt:lpstr>
      <vt:lpstr>Staff Expenses Claim Form</vt:lpstr>
      <vt:lpstr>lstCurrencyCodes1</vt:lpstr>
      <vt:lpstr>'Staff Expenses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O'Sullivan</dc:creator>
  <cp:lastModifiedBy>jboyd</cp:lastModifiedBy>
  <cp:lastPrinted>2020-10-23T10:19:12Z</cp:lastPrinted>
  <dcterms:created xsi:type="dcterms:W3CDTF">2020-10-16T11:46:46Z</dcterms:created>
  <dcterms:modified xsi:type="dcterms:W3CDTF">2022-07-11T12:15:29Z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